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snazyk\Desktop\GRANTY_EDU\9-2021-G-EDU-III\SPOTKANIA\2022-02-03_informacyjne\"/>
    </mc:Choice>
  </mc:AlternateContent>
  <bookViews>
    <workbookView xWindow="0" yWindow="0" windowWidth="15360" windowHeight="7056" activeTab="1"/>
  </bookViews>
  <sheets>
    <sheet name="Zestawienie R-F" sheetId="1" r:id="rId1"/>
    <sheet name="Plan finansowy" sheetId="2" r:id="rId2"/>
  </sheets>
  <definedNames>
    <definedName name="_xlnm._FilterDatabase" localSheetId="0" hidden="1">'Zestawienie R-F'!$A$7:$R$7</definedName>
  </definedNames>
  <calcPr calcId="162913"/>
</workbook>
</file>

<file path=xl/calcChain.xml><?xml version="1.0" encoding="utf-8"?>
<calcChain xmlns="http://schemas.openxmlformats.org/spreadsheetml/2006/main">
  <c r="F48" i="1" l="1"/>
  <c r="F46" i="1"/>
  <c r="F44" i="1"/>
  <c r="F42" i="1"/>
  <c r="F40" i="1"/>
  <c r="F38" i="1"/>
  <c r="F36" i="1"/>
  <c r="F34" i="1"/>
  <c r="F32" i="1"/>
  <c r="F30" i="1"/>
  <c r="F28" i="1"/>
  <c r="F26" i="1"/>
  <c r="F24" i="1"/>
  <c r="F22" i="1"/>
  <c r="F20" i="1"/>
  <c r="F18" i="1"/>
  <c r="F16" i="1"/>
  <c r="F14" i="1"/>
  <c r="F12" i="1"/>
  <c r="F10" i="1"/>
  <c r="D13" i="2" l="1"/>
  <c r="D15" i="2" l="1"/>
  <c r="F52" i="1"/>
  <c r="F53" i="1"/>
  <c r="F54" i="1"/>
  <c r="F55" i="1"/>
  <c r="F56" i="1"/>
  <c r="F51" i="1"/>
  <c r="F7" i="1"/>
  <c r="F8" i="1"/>
  <c r="F57" i="1" l="1"/>
  <c r="C4" i="2" s="1"/>
  <c r="F49" i="1"/>
  <c r="F58" i="1" s="1"/>
  <c r="C3" i="2" l="1"/>
  <c r="C6" i="2" s="1"/>
  <c r="D3" i="2" l="1"/>
  <c r="D6" i="2" s="1"/>
  <c r="D18" i="2" s="1"/>
</calcChain>
</file>

<file path=xl/comments1.xml><?xml version="1.0" encoding="utf-8"?>
<comments xmlns="http://schemas.openxmlformats.org/spreadsheetml/2006/main">
  <authors>
    <author>esnażyk</author>
  </authors>
  <commentList>
    <comment ref="E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List>
</comments>
</file>

<file path=xl/comments2.xml><?xml version="1.0" encoding="utf-8"?>
<comments xmlns="http://schemas.openxmlformats.org/spreadsheetml/2006/main">
  <authors>
    <author>esnażyk</author>
  </authors>
  <commentList>
    <comment ref="C3" authorId="0" shapeId="0">
      <text>
        <r>
          <rPr>
            <b/>
            <sz val="9"/>
            <color indexed="81"/>
            <rFont val="Tahoma"/>
            <family val="2"/>
            <charset val="238"/>
          </rPr>
          <t>esnażyk:</t>
        </r>
        <r>
          <rPr>
            <sz val="9"/>
            <color indexed="81"/>
            <rFont val="Tahoma"/>
            <family val="2"/>
            <charset val="238"/>
          </rPr>
          <t xml:space="preserve">
min. 6 250,00 zł
max. 10 000,00 zł</t>
        </r>
      </text>
    </comment>
    <comment ref="B10" authorId="0" shapeId="0">
      <text>
        <r>
          <rPr>
            <b/>
            <sz val="9"/>
            <color indexed="81"/>
            <rFont val="Tahoma"/>
            <family val="2"/>
            <charset val="238"/>
          </rPr>
          <t>esnażyk:</t>
        </r>
        <r>
          <rPr>
            <sz val="9"/>
            <color indexed="81"/>
            <rFont val="Tahoma"/>
            <family val="2"/>
            <charset val="238"/>
          </rPr>
          <t xml:space="preserve">
Wypełniane tylko, gdy wnioskujemy o kolejny grant, a na poprzedni zawarto umowę z LGD</t>
        </r>
      </text>
    </comment>
    <comment ref="D17" authorId="0" shapeId="0">
      <text>
        <r>
          <rPr>
            <b/>
            <sz val="9"/>
            <color indexed="81"/>
            <rFont val="Tahoma"/>
            <charset val="1"/>
          </rPr>
          <t>esnażyk:</t>
        </r>
        <r>
          <rPr>
            <sz val="9"/>
            <color indexed="81"/>
            <rFont val="Tahoma"/>
            <charset val="1"/>
          </rPr>
          <t xml:space="preserve">
Nie więcej, jak 80%, ale za mniejszy wkład własny są punkty w kryteriach, i tak:
3 pkt., gdy max. 70%
2 pkt., gdy max. 75%
1 pkt, gdy max. 77%</t>
        </r>
      </text>
    </comment>
    <comment ref="D18" authorId="0" shapeId="0">
      <text>
        <r>
          <rPr>
            <b/>
            <sz val="9"/>
            <color indexed="81"/>
            <rFont val="Tahoma"/>
            <family val="2"/>
            <charset val="238"/>
          </rPr>
          <t>esnażyk:</t>
        </r>
        <r>
          <rPr>
            <sz val="9"/>
            <color indexed="81"/>
            <rFont val="Tahoma"/>
            <family val="2"/>
            <charset val="238"/>
          </rPr>
          <t xml:space="preserve">
min. 5 000,00 zł
max. 10 000,00 zł</t>
        </r>
      </text>
    </comment>
  </commentList>
</comments>
</file>

<file path=xl/sharedStrings.xml><?xml version="1.0" encoding="utf-8"?>
<sst xmlns="http://schemas.openxmlformats.org/spreadsheetml/2006/main" count="226" uniqueCount="99">
  <si>
    <t>Nr pozycji</t>
  </si>
  <si>
    <t>Nazwa kosztu</t>
  </si>
  <si>
    <t>Jednostka miary</t>
  </si>
  <si>
    <t>Ilość</t>
  </si>
  <si>
    <t>Wartość jednostkowa, w tym VAT [zł]</t>
  </si>
  <si>
    <t>Wartość ogółem, w tym VAT [zł]</t>
  </si>
  <si>
    <t>Uzasadnienie wydatku, parametry i podanie źródła przyjętej ceny (np. kosztorys, oferta, wydruk ze strony internetowej)</t>
  </si>
  <si>
    <t>1.</t>
  </si>
  <si>
    <t>2.</t>
  </si>
  <si>
    <t>3.</t>
  </si>
  <si>
    <t>4.</t>
  </si>
  <si>
    <t>5.</t>
  </si>
  <si>
    <t>6.</t>
  </si>
  <si>
    <t>RAZEM</t>
  </si>
  <si>
    <t>osoba</t>
  </si>
  <si>
    <t>Koszty planowane do poniesienia przez grantobiorcę, w tym:</t>
  </si>
  <si>
    <t>Całkowite koszty projektu [zł]</t>
  </si>
  <si>
    <t>Koszty stanowiące podstawę do wyliczenia kwoty grantu [zł]</t>
  </si>
  <si>
    <t>Pomoc zyskana uprzednio w ramach udzielenia grantu przez LGD:</t>
  </si>
  <si>
    <t>Należy wpisać podpisane umowy do tej pory umowy o powierzenie grantu zawarte z LGD oraz podać kwotę przyznanego grantu w zł(można dodawać wiersze):</t>
  </si>
  <si>
    <t>Nr umowy z LGD</t>
  </si>
  <si>
    <t>Wartość [zł]</t>
  </si>
  <si>
    <t>Łączna wartość uzyskanych grantów</t>
  </si>
  <si>
    <t>Limit pomocy dla grantobiorcy w ramach programu, z którego pochodzi grant</t>
  </si>
  <si>
    <t>Pozostały limit pomocy</t>
  </si>
  <si>
    <t>Poziom dofinansowania, o jaki ubiega się Wnioskodawca</t>
  </si>
  <si>
    <t>IV.Plan finansowy</t>
  </si>
  <si>
    <r>
      <t>1.</t>
    </r>
    <r>
      <rPr>
        <b/>
        <sz val="7"/>
        <color theme="1"/>
        <rFont val="Calibri"/>
        <family val="2"/>
        <charset val="238"/>
        <scheme val="minor"/>
      </rPr>
      <t xml:space="preserve">                   </t>
    </r>
    <r>
      <rPr>
        <b/>
        <sz val="10"/>
        <color theme="1"/>
        <rFont val="Calibri"/>
        <family val="2"/>
        <charset val="238"/>
        <scheme val="minor"/>
      </rPr>
      <t> </t>
    </r>
  </si>
  <si>
    <r>
      <t>2.</t>
    </r>
    <r>
      <rPr>
        <b/>
        <sz val="7"/>
        <color theme="1"/>
        <rFont val="Calibri"/>
        <family val="2"/>
        <charset val="238"/>
        <scheme val="minor"/>
      </rPr>
      <t xml:space="preserve">                   </t>
    </r>
    <r>
      <rPr>
        <b/>
        <sz val="10"/>
        <color theme="1"/>
        <rFont val="Calibri"/>
        <family val="2"/>
        <charset val="238"/>
        <scheme val="minor"/>
      </rPr>
      <t> </t>
    </r>
  </si>
  <si>
    <r>
      <t>3.</t>
    </r>
    <r>
      <rPr>
        <b/>
        <sz val="7"/>
        <color theme="1"/>
        <rFont val="Calibri"/>
        <family val="2"/>
        <charset val="238"/>
        <scheme val="minor"/>
      </rPr>
      <t xml:space="preserve">                   </t>
    </r>
    <r>
      <rPr>
        <b/>
        <sz val="10"/>
        <color theme="1"/>
        <rFont val="Calibri"/>
        <family val="2"/>
        <charset val="238"/>
        <scheme val="minor"/>
      </rPr>
      <t> </t>
    </r>
  </si>
  <si>
    <r>
      <t>4.</t>
    </r>
    <r>
      <rPr>
        <b/>
        <sz val="7"/>
        <color theme="1"/>
        <rFont val="Calibri"/>
        <family val="2"/>
        <charset val="238"/>
        <scheme val="minor"/>
      </rPr>
      <t xml:space="preserve">                   </t>
    </r>
    <r>
      <rPr>
        <b/>
        <sz val="10"/>
        <color theme="1"/>
        <rFont val="Calibri"/>
        <family val="2"/>
        <charset val="238"/>
        <scheme val="minor"/>
      </rPr>
      <t> </t>
    </r>
  </si>
  <si>
    <r>
      <t>5.</t>
    </r>
    <r>
      <rPr>
        <b/>
        <sz val="7"/>
        <color theme="1"/>
        <rFont val="Calibri"/>
        <family val="2"/>
        <charset val="238"/>
        <scheme val="minor"/>
      </rPr>
      <t xml:space="preserve">                   </t>
    </r>
    <r>
      <rPr>
        <b/>
        <sz val="10"/>
        <color theme="1"/>
        <rFont val="Calibri"/>
        <family val="2"/>
        <charset val="238"/>
        <scheme val="minor"/>
      </rPr>
      <t> </t>
    </r>
  </si>
  <si>
    <r>
      <t>6.</t>
    </r>
    <r>
      <rPr>
        <b/>
        <sz val="7"/>
        <color theme="1"/>
        <rFont val="Calibri"/>
        <family val="2"/>
        <charset val="238"/>
        <scheme val="minor"/>
      </rPr>
      <t xml:space="preserve">                   </t>
    </r>
    <r>
      <rPr>
        <b/>
        <sz val="10"/>
        <color theme="1"/>
        <rFont val="Calibri"/>
        <family val="2"/>
        <charset val="238"/>
        <scheme val="minor"/>
      </rPr>
      <t> </t>
    </r>
  </si>
  <si>
    <r>
      <t>7.</t>
    </r>
    <r>
      <rPr>
        <b/>
        <sz val="7"/>
        <color theme="1"/>
        <rFont val="Calibri"/>
        <family val="2"/>
        <charset val="238"/>
        <scheme val="minor"/>
      </rPr>
      <t xml:space="preserve">                   </t>
    </r>
    <r>
      <rPr>
        <b/>
        <sz val="10"/>
        <color theme="1"/>
        <rFont val="Calibri"/>
        <family val="2"/>
        <charset val="238"/>
        <scheme val="minor"/>
      </rPr>
      <t> </t>
    </r>
  </si>
  <si>
    <r>
      <t>8.</t>
    </r>
    <r>
      <rPr>
        <b/>
        <sz val="7"/>
        <color theme="1"/>
        <rFont val="Calibri"/>
        <family val="2"/>
        <charset val="238"/>
        <scheme val="minor"/>
      </rPr>
      <t xml:space="preserve">                   </t>
    </r>
    <r>
      <rPr>
        <b/>
        <sz val="10"/>
        <color theme="1"/>
        <rFont val="Calibri"/>
        <family val="2"/>
        <charset val="238"/>
        <scheme val="minor"/>
      </rPr>
      <t> </t>
    </r>
  </si>
  <si>
    <r>
      <t>9.</t>
    </r>
    <r>
      <rPr>
        <b/>
        <sz val="7"/>
        <color theme="1"/>
        <rFont val="Calibri"/>
        <family val="2"/>
        <charset val="238"/>
        <scheme val="minor"/>
      </rPr>
      <t xml:space="preserve">                   </t>
    </r>
    <r>
      <rPr>
        <b/>
        <sz val="10"/>
        <color theme="1"/>
        <rFont val="Calibri"/>
        <family val="2"/>
        <charset val="238"/>
        <scheme val="minor"/>
      </rPr>
      <t> </t>
    </r>
  </si>
  <si>
    <r>
      <t>10.</t>
    </r>
    <r>
      <rPr>
        <b/>
        <sz val="7"/>
        <color theme="1"/>
        <rFont val="Calibri"/>
        <family val="2"/>
        <charset val="238"/>
        <scheme val="minor"/>
      </rPr>
      <t xml:space="preserve">                </t>
    </r>
    <r>
      <rPr>
        <b/>
        <sz val="10"/>
        <color theme="1"/>
        <rFont val="Calibri"/>
        <family val="2"/>
        <charset val="238"/>
        <scheme val="minor"/>
      </rPr>
      <t> </t>
    </r>
  </si>
  <si>
    <r>
      <t>11.</t>
    </r>
    <r>
      <rPr>
        <b/>
        <sz val="7"/>
        <color theme="1"/>
        <rFont val="Calibri"/>
        <family val="2"/>
        <charset val="238"/>
        <scheme val="minor"/>
      </rPr>
      <t xml:space="preserve">                </t>
    </r>
    <r>
      <rPr>
        <b/>
        <sz val="10"/>
        <color theme="1"/>
        <rFont val="Calibri"/>
        <family val="2"/>
        <charset val="238"/>
        <scheme val="minor"/>
      </rPr>
      <t> </t>
    </r>
  </si>
  <si>
    <t>Można dodawać wiersze. W przypadku, gdy podatek VAT nie będzie stanowił podstawę do przyznania grantu, ceny podajemy w wysokości netto</t>
  </si>
  <si>
    <t>Całkowite koszty zadania określone w ogłoszeniu o naborze</t>
  </si>
  <si>
    <t>I. Koszty Koszty określone w ogłoszeniu o naborze, w tym:</t>
  </si>
  <si>
    <t>A. Koszty finansowe, w tym finansowy wkład własny</t>
  </si>
  <si>
    <t>B. Koszty niefinansowe, stanowiące wkład własny (jeśli takie wskazano w ogłoszeniu)</t>
  </si>
  <si>
    <t>Koszty finansowe, w tym finansowy wkład własny</t>
  </si>
  <si>
    <t>Koszty niefinansowe, stanowiące wkład własny</t>
  </si>
  <si>
    <t>Inne koszty(nieokreślone w ogłoszeniu o naborze)</t>
  </si>
  <si>
    <t>Poziom dofinansowania, o jaki może ubiegać się Wnioskodawca</t>
  </si>
  <si>
    <r>
      <t xml:space="preserve">Wnioskowana kwota grantu
</t>
    </r>
    <r>
      <rPr>
        <i/>
        <sz val="8"/>
        <color theme="1"/>
        <rFont val="Calibri"/>
        <family val="2"/>
        <charset val="238"/>
        <scheme val="minor"/>
      </rPr>
      <t>Ważne:
1. Wnioskowaną kwotę oblicza się mnożąc koszty finansowe (wiersz 1) przez poziom dofinansowania, o jaki ubiega się Wnioskodawca (wiersz 12).
2. Wnioskowana kwota grantu nie może być niższa niż 5 000 zł i wyższa niż maksymalna kwota grantu wskazana w ogłoszeniu o naborze.
3. Wnioskowana kwota grantu nie może być wyższa niż koszty finansowe (wiersz 1).
4. Wartość wnioskowanej kwoty grantu podaje się w pełnych złotówkach (należy obciąć grosze).</t>
    </r>
    <r>
      <rPr>
        <b/>
        <sz val="14"/>
        <color theme="1"/>
        <rFont val="Calibri"/>
        <family val="2"/>
        <charset val="238"/>
        <scheme val="minor"/>
      </rPr>
      <t xml:space="preserve">
</t>
    </r>
  </si>
  <si>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</si>
  <si>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</si>
  <si>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</si>
  <si>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</si>
  <si>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</si>
  <si>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</si>
  <si>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</si>
  <si>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</si>
  <si>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</si>
  <si>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</si>
  <si>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</si>
  <si>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</si>
  <si>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</si>
  <si>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</si>
  <si>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</si>
  <si>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</si>
  <si>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</si>
  <si>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</si>
  <si>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</si>
  <si>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</si>
  <si>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</si>
  <si>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</si>
  <si>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</si>
  <si>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</si>
  <si>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</si>
  <si>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</si>
  <si>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</si>
  <si>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</si>
  <si>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</si>
  <si>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</si>
  <si>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</si>
  <si>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</si>
  <si>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</si>
  <si>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</si>
  <si>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</si>
  <si>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</si>
  <si>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r>
      <t xml:space="preserve">Udział </t>
    </r>
    <r>
      <rPr>
        <sz val="11"/>
        <color theme="1"/>
        <rFont val="Calibri"/>
        <family val="2"/>
        <charset val="238"/>
        <scheme val="minor"/>
      </rPr>
      <t>w zajęciach realizowanych w ośrodku………</t>
    </r>
    <r>
      <rPr>
        <sz val="11"/>
        <color rgb="FFFF0000"/>
        <rFont val="Calibri"/>
        <family val="2"/>
        <charset val="238"/>
        <scheme val="minor"/>
      </rPr>
      <t>(województwo, miejscowość + nazwa ośrodka)</t>
    </r>
  </si>
  <si>
    <r>
      <t>Dojazd  z…...do………</t>
    </r>
    <r>
      <rPr>
        <sz val="11"/>
        <color rgb="FFFF0000"/>
        <rFont val="Calibri"/>
        <family val="2"/>
        <charset val="238"/>
        <scheme val="minor"/>
      </rPr>
      <t>(nazwa miejscowości, z której będzie wyjazd do miejscowości, w której jest ośrodek)</t>
    </r>
  </si>
  <si>
    <t>usługa</t>
  </si>
  <si>
    <r>
      <t xml:space="preserve">Uzasadnienie: koszt niezbędny, aby mieszkańcy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t>
    </r>
    <r>
      <rPr>
        <sz val="9"/>
        <color rgb="FFFF0000"/>
        <rFont val="Calibri"/>
        <family val="2"/>
        <charset val="238"/>
        <scheme val="minor"/>
      </rPr>
      <t>26</t>
    </r>
    <r>
      <rPr>
        <sz val="9"/>
        <color theme="1"/>
        <rFont val="Calibri"/>
        <family val="2"/>
        <charset val="238"/>
        <scheme val="minor"/>
      </rPr>
      <t xml:space="preserve"> osób
Szacowanie na podstawie oferty ze strony www.edukacja.barycz.pl </t>
    </r>
  </si>
  <si>
    <r>
      <t xml:space="preserve">Uzasadnienie: koszt niezbędny, aby mieszkańcy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t>
    </r>
  </si>
  <si>
    <r>
      <t>III.Zestawienie rzeczowo- finansowe</t>
    </r>
    <r>
      <rPr>
        <b/>
        <sz val="12"/>
        <color rgb="FFFF0000"/>
        <rFont val="Calibri"/>
        <family val="2"/>
        <charset val="238"/>
        <scheme val="minor"/>
      </rPr>
      <t>- wybieramy i drukujemy  ofertę z: http://edukacja.barycz.pl/zasoby/?p=104</t>
    </r>
  </si>
  <si>
    <t>Udział w zajęciach realizowanych w ośrodku Folwark Jeździecki Jurand w woj.. Wielkopolskim w Prezygodziczkach</t>
  </si>
  <si>
    <t>Dojazd  z Milicza do Przygodziczek</t>
  </si>
  <si>
    <t>Co robię, aby to wypełnić?</t>
  </si>
  <si>
    <t>1.Szuakm oferty w bazie ofert: http://edukacja.barycz.pl/zasoby/?p=104
2. Sprawdzam, czy termin, liczba osób, wiek osób jest odpowiedni do opisu oferty
3. Drukuję ofertę (nejlepiej zrobić zcreena tak, aby było widać cały opis i cenę i dane ośrodka) i dołączam do wersji papierowej wniosku o powierzenie grantu</t>
  </si>
  <si>
    <t xml:space="preserve">
</t>
  </si>
  <si>
    <t xml:space="preserve">Główne zasady dofinansowania:
1. Grant stanowi max. 80% kosztów, czyli należy wykazać min. 20% wkładu własnego w przypadku ofert stacjonarnych
2. Minimalne koszty kwalifikowalne powinny zostać wykazane w kwocie 6 250
3. Minimalna wartość dofinasowania to 5 000 zł, a max. to 10 000 zł
4. Przy planowaniu wyjazdów proszę wybrać przynajmniej jedną ofertę z innego województwa niż pozostałe wyjazdy
5. Najlepiej wybierać jak najdroższe oferty i jak najdalej- w ten sposób zabezpieczone zostaną koszty na ewentualne wzrosty cen, a ilośc wyjazdów i uczestników będzie optymalna i możliwa do ośiągnięcia
6. Na etapie realizacji miejsca wyjazdów będzie można zmienić, ważne, aby zrealizować zaplanowaną liczbę wyjazdów i uczestników (są to tzw. wskaźniki realizacji, które zostaną wpisane do umowy o powierzenie grantu)
7.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</si>
  <si>
    <r>
      <t xml:space="preserve">Uzasadnienie: koszt niezbędny, aby mieszkańcy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 54 km</t>
    </r>
  </si>
  <si>
    <t>1. Wchodzę na google maps i sprawdzam jaka jest odległość z miejsca wyjazdu do ośrodka
2. Do Przygodziczek z Milicza jest ok. 54 km, i mam grupę pow. 25 osób, dlatego wybieram stawkę ryczałtową za autokar 894,28
3. Nie szukam samodzielnie ofert i wycen u przewoźników, bo LGD ma już odpowiednie oferty!</t>
  </si>
  <si>
    <t>np.. Ubezpieczenie uczestników (organizator powinien o ubezpieczeniu zbiorowym uczestników). Uczestnicy będą musieli dopłacić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</si>
</sst>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z_ł_-;\-* #,##0.00\ _z_ł_-;_-* &quot;-&quot;??\ _z_ł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b/>
      <sz val="12"/>
      <color theme="1"/>
      <name val="Calibri"/>
      <family val="2"/>
      <charset val="238"/>
      <scheme val="minor"/>
    </font>
    <font>
      <sz val="9"/>
      <color theme="1"/>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9"/>
      <color rgb="FFFF0000"/>
      <name val="Calibri"/>
      <family val="2"/>
      <charset val="238"/>
      <scheme val="minor"/>
    </font>
    <font>
      <b/>
      <sz val="10"/>
      <color theme="1"/>
      <name val="Calibri"/>
      <family val="2"/>
      <charset val="238"/>
      <scheme val="minor"/>
    </font>
    <font>
      <b/>
      <sz val="7"/>
      <color theme="1"/>
      <name val="Calibri"/>
      <family val="2"/>
      <charset val="238"/>
      <scheme val="minor"/>
    </font>
    <font>
      <sz val="10"/>
      <color theme="1"/>
      <name val="Calibri"/>
      <family val="2"/>
      <charset val="238"/>
      <scheme val="minor"/>
    </font>
    <font>
      <i/>
      <sz val="10"/>
      <color theme="1"/>
      <name val="Calibri"/>
      <family val="2"/>
      <charset val="238"/>
      <scheme val="minor"/>
    </font>
    <font>
      <b/>
      <sz val="14"/>
      <color theme="1"/>
      <name val="Calibri"/>
      <family val="2"/>
      <charset val="238"/>
      <scheme val="minor"/>
    </font>
    <font>
      <i/>
      <sz val="8"/>
      <color theme="1"/>
      <name val="Calibri"/>
      <family val="2"/>
      <charset val="238"/>
      <scheme val="minor"/>
    </font>
    <font>
      <b/>
      <sz val="12"/>
      <color rgb="FFFF0000"/>
      <name val="Calibri"/>
      <family val="2"/>
      <charset val="238"/>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rgb="FFCCCCCC"/>
        <bgColor indexed="64"/>
      </patternFill>
    </fill>
    <fill>
      <patternFill patternType="solid">
        <fgColor indexed="65"/>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1" xfId="0" applyBorder="1" applyAlignment="1">
      <alignment horizontal="left" vertical="top"/>
    </xf>
    <xf numFmtId="0" fontId="0" fillId="2" borderId="1" xfId="0" applyFill="1" applyBorder="1" applyAlignment="1">
      <alignment horizontal="left" vertical="top"/>
    </xf>
    <xf numFmtId="2" fontId="0" fillId="2" borderId="1" xfId="0" applyNumberFormat="1" applyFill="1" applyBorder="1" applyAlignment="1">
      <alignment horizontal="left" vertical="top"/>
    </xf>
    <xf numFmtId="164" fontId="0" fillId="2" borderId="1" xfId="1" applyFont="1" applyFill="1" applyBorder="1" applyAlignment="1">
      <alignment horizontal="left" vertical="top"/>
    </xf>
    <xf numFmtId="164" fontId="0" fillId="0" borderId="1" xfId="1" applyFont="1" applyBorder="1" applyAlignment="1">
      <alignment horizontal="left" vertical="top"/>
    </xf>
    <xf numFmtId="0" fontId="0" fillId="2" borderId="1" xfId="0"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2" borderId="1" xfId="0" applyFont="1" applyFill="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164" fontId="8" fillId="0" borderId="1" xfId="1" applyFont="1" applyBorder="1" applyAlignment="1">
      <alignment horizontal="left" vertical="top"/>
    </xf>
    <xf numFmtId="2" fontId="8" fillId="0" borderId="1" xfId="0" applyNumberFormat="1" applyFont="1" applyBorder="1" applyAlignment="1">
      <alignment horizontal="left" vertical="top"/>
    </xf>
    <xf numFmtId="0" fontId="0" fillId="0" borderId="0" xfId="0" applyFont="1" applyAlignment="1">
      <alignment horizontal="left" vertical="top"/>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164" fontId="12" fillId="4" borderId="5" xfId="1" applyFont="1" applyFill="1" applyBorder="1" applyAlignment="1">
      <alignment horizontal="left" vertical="top" wrapText="1"/>
    </xf>
    <xf numFmtId="0" fontId="12" fillId="2" borderId="5" xfId="0" applyFont="1" applyFill="1" applyBorder="1" applyAlignment="1">
      <alignment horizontal="left" vertical="top" wrapText="1"/>
    </xf>
    <xf numFmtId="0" fontId="12" fillId="3" borderId="5" xfId="0" applyFont="1" applyFill="1" applyBorder="1" applyAlignment="1">
      <alignment horizontal="left" vertical="top" wrapText="1"/>
    </xf>
    <xf numFmtId="9" fontId="12" fillId="4" borderId="5" xfId="2" applyFont="1" applyFill="1" applyBorder="1" applyAlignment="1">
      <alignment horizontal="left" vertical="top" wrapText="1"/>
    </xf>
    <xf numFmtId="164" fontId="10" fillId="3" borderId="5" xfId="1"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164" fontId="12" fillId="0" borderId="5" xfId="1" applyFont="1" applyFill="1" applyBorder="1" applyAlignment="1">
      <alignment horizontal="left" vertical="top" wrapText="1"/>
    </xf>
    <xf numFmtId="164" fontId="0" fillId="0" borderId="0" xfId="0" applyNumberFormat="1" applyFont="1" applyAlignment="1">
      <alignment horizontal="left" vertical="top"/>
    </xf>
    <xf numFmtId="0" fontId="5" fillId="5" borderId="1" xfId="0" applyFont="1" applyFill="1" applyBorder="1" applyAlignment="1">
      <alignment horizontal="left" vertical="top"/>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3" xfId="0" applyBorder="1" applyAlignment="1">
      <alignment horizontal="left" vertical="top" wrapText="1"/>
    </xf>
    <xf numFmtId="0" fontId="14" fillId="3" borderId="12" xfId="0" applyFont="1" applyFill="1" applyBorder="1" applyAlignment="1">
      <alignment horizontal="left" vertical="top" wrapText="1"/>
    </xf>
    <xf numFmtId="0" fontId="14"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5"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3" xfId="0" applyFont="1" applyFill="1" applyBorder="1" applyAlignment="1">
      <alignment horizontal="left" vertical="top" wrapText="1"/>
    </xf>
  </cellXfs>
  <cellStyles count="3">
    <cellStyle name="Dziesiętny" xfId="1" builtinId="3"/>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21771</xdr:colOff>
      <xdr:row>3</xdr:row>
      <xdr:rowOff>76201</xdr:rowOff>
    </xdr:from>
    <xdr:to>
      <xdr:col>18</xdr:col>
      <xdr:colOff>311723</xdr:colOff>
      <xdr:row>7</xdr:row>
      <xdr:rowOff>252142</xdr:rowOff>
    </xdr:to>
    <xdr:pic>
      <xdr:nvPicPr>
        <xdr:cNvPr id="3" name="Obraz 2"/>
        <xdr:cNvPicPr>
          <a:picLocks noChangeAspect="1"/>
        </xdr:cNvPicPr>
      </xdr:nvPicPr>
      <xdr:blipFill>
        <a:blip xmlns:r="http://schemas.openxmlformats.org/officeDocument/2006/relationships" r:embed="rId1"/>
        <a:stretch>
          <a:fillRect/>
        </a:stretch>
      </xdr:blipFill>
      <xdr:spPr>
        <a:xfrm>
          <a:off x="15936685" y="3124201"/>
          <a:ext cx="6494809" cy="312597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zoomScale="70" zoomScaleNormal="70" workbookViewId="0">
      <selection activeCell="F49" sqref="F49"/>
    </sheetView>
  </sheetViews>
  <sheetFormatPr defaultColWidth="9.109375" defaultRowHeight="14.4" x14ac:dyDescent="0.3"/>
  <cols>
    <col min="1" max="1" width="9.109375" style="4"/>
    <col min="2" max="2" width="62.6640625" style="4" customWidth="1"/>
    <col min="3" max="4" width="9.109375" style="4"/>
    <col min="5" max="5" width="12.6640625" style="4" customWidth="1"/>
    <col min="6" max="6" width="12.33203125" style="4" customWidth="1"/>
    <col min="7" max="7" width="47.33203125" style="4" customWidth="1"/>
    <col min="8" max="8" width="69.88671875" style="4" customWidth="1"/>
    <col min="9" max="9" width="9.109375" style="36"/>
    <col min="10" max="16384" width="9.109375" style="4"/>
  </cols>
  <sheetData>
    <row r="1" spans="1:18" ht="15.6" x14ac:dyDescent="0.3">
      <c r="A1" s="3" t="s">
        <v>89</v>
      </c>
    </row>
    <row r="2" spans="1:18" x14ac:dyDescent="0.3">
      <c r="A2" s="5" t="s">
        <v>38</v>
      </c>
    </row>
    <row r="3" spans="1:18" ht="210" customHeight="1" x14ac:dyDescent="0.3">
      <c r="B3" s="38" t="s">
        <v>95</v>
      </c>
      <c r="C3" s="38"/>
      <c r="D3" s="38"/>
      <c r="E3" s="38"/>
      <c r="F3" s="38"/>
    </row>
    <row r="4" spans="1:18" s="1" customFormat="1" ht="57.6" customHeight="1" x14ac:dyDescent="0.3">
      <c r="A4" s="16" t="s">
        <v>0</v>
      </c>
      <c r="B4" s="16" t="s">
        <v>1</v>
      </c>
      <c r="C4" s="16" t="s">
        <v>2</v>
      </c>
      <c r="D4" s="16" t="s">
        <v>3</v>
      </c>
      <c r="E4" s="16" t="s">
        <v>4</v>
      </c>
      <c r="F4" s="16" t="s">
        <v>5</v>
      </c>
      <c r="G4" s="16" t="s">
        <v>6</v>
      </c>
      <c r="I4" s="37" t="s">
        <v>94</v>
      </c>
      <c r="J4" s="37"/>
      <c r="K4" s="37"/>
      <c r="L4" s="37"/>
      <c r="M4" s="37"/>
      <c r="N4" s="37"/>
      <c r="O4" s="37"/>
      <c r="P4" s="37"/>
      <c r="Q4" s="37"/>
      <c r="R4" s="37"/>
    </row>
    <row r="5" spans="1:18" x14ac:dyDescent="0.3">
      <c r="A5" s="17" t="s">
        <v>40</v>
      </c>
      <c r="B5" s="6"/>
      <c r="C5" s="7"/>
      <c r="D5" s="7"/>
      <c r="E5" s="7"/>
      <c r="F5" s="7"/>
      <c r="G5" s="7"/>
      <c r="I5" s="37"/>
      <c r="J5" s="37"/>
      <c r="K5" s="37"/>
      <c r="L5" s="37"/>
      <c r="M5" s="37"/>
      <c r="N5" s="37"/>
      <c r="O5" s="37"/>
      <c r="P5" s="37"/>
      <c r="Q5" s="37"/>
      <c r="R5" s="37"/>
    </row>
    <row r="6" spans="1:18" x14ac:dyDescent="0.3">
      <c r="A6" s="17" t="s">
        <v>41</v>
      </c>
      <c r="B6" s="6"/>
      <c r="C6" s="7"/>
      <c r="D6" s="8"/>
      <c r="E6" s="9"/>
      <c r="F6" s="9"/>
      <c r="G6" s="7"/>
      <c r="H6" s="4" t="s">
        <v>92</v>
      </c>
      <c r="I6" s="37"/>
      <c r="J6" s="37"/>
      <c r="K6" s="37"/>
      <c r="L6" s="37"/>
      <c r="M6" s="37"/>
      <c r="N6" s="37"/>
      <c r="O6" s="37"/>
      <c r="P6" s="37"/>
      <c r="Q6" s="37"/>
      <c r="R6" s="37"/>
    </row>
    <row r="7" spans="1:18" ht="145.80000000000001" customHeight="1" x14ac:dyDescent="0.3">
      <c r="A7" s="6" t="s">
        <v>7</v>
      </c>
      <c r="B7" s="2" t="s">
        <v>90</v>
      </c>
      <c r="C7" s="6" t="s">
        <v>14</v>
      </c>
      <c r="D7" s="19">
        <v>26</v>
      </c>
      <c r="E7" s="18">
        <v>45</v>
      </c>
      <c r="F7" s="10">
        <f>D7*E7</f>
        <v>1170</v>
      </c>
      <c r="G7" s="13" t="s">
        <v>87</v>
      </c>
      <c r="H7" s="1" t="s">
        <v>93</v>
      </c>
      <c r="I7" s="37"/>
      <c r="J7" s="37"/>
      <c r="K7" s="37"/>
      <c r="L7" s="37"/>
      <c r="M7" s="37"/>
      <c r="N7" s="37"/>
      <c r="O7" s="37"/>
      <c r="P7" s="37"/>
      <c r="Q7" s="37"/>
      <c r="R7" s="37"/>
    </row>
    <row r="8" spans="1:18" ht="122.25" customHeight="1" x14ac:dyDescent="0.3">
      <c r="A8" s="6" t="s">
        <v>8</v>
      </c>
      <c r="B8" s="2" t="s">
        <v>91</v>
      </c>
      <c r="C8" s="6" t="s">
        <v>86</v>
      </c>
      <c r="D8" s="19">
        <v>1</v>
      </c>
      <c r="E8" s="18">
        <v>894.28</v>
      </c>
      <c r="F8" s="10">
        <f>D8*E8</f>
        <v>894.28</v>
      </c>
      <c r="G8" s="13" t="s">
        <v>96</v>
      </c>
      <c r="H8" s="1" t="s">
        <v>97</v>
      </c>
    </row>
    <row r="9" spans="1:18" ht="122.25" customHeight="1" x14ac:dyDescent="0.3">
      <c r="A9" s="6" t="s">
        <v>9</v>
      </c>
      <c r="B9" s="2" t="s">
        <v>84</v>
      </c>
      <c r="C9" s="6" t="s">
        <v>14</v>
      </c>
      <c r="D9" s="19"/>
      <c r="E9" s="18"/>
      <c r="F9" s="10"/>
      <c r="G9" s="13" t="s">
        <v>87</v>
      </c>
    </row>
    <row r="10" spans="1:18" ht="122.25" customHeight="1" x14ac:dyDescent="0.3">
      <c r="A10" s="6" t="s">
        <v>10</v>
      </c>
      <c r="B10" s="2" t="s">
        <v>85</v>
      </c>
      <c r="C10" s="6" t="s">
        <v>86</v>
      </c>
      <c r="D10" s="19">
        <v>1</v>
      </c>
      <c r="E10" s="18"/>
      <c r="F10" s="10">
        <f>D10*E10</f>
        <v>0</v>
      </c>
      <c r="G10" s="13" t="s">
        <v>88</v>
      </c>
    </row>
    <row r="11" spans="1:18" ht="122.25" customHeight="1" x14ac:dyDescent="0.3">
      <c r="A11" s="6" t="s">
        <v>11</v>
      </c>
      <c r="B11" s="2" t="s">
        <v>84</v>
      </c>
      <c r="C11" s="6" t="s">
        <v>14</v>
      </c>
      <c r="D11" s="19"/>
      <c r="E11" s="18"/>
      <c r="F11" s="10"/>
      <c r="G11" s="13" t="s">
        <v>87</v>
      </c>
    </row>
    <row r="12" spans="1:18" ht="122.25" customHeight="1" x14ac:dyDescent="0.3">
      <c r="A12" s="6" t="s">
        <v>12</v>
      </c>
      <c r="B12" s="2" t="s">
        <v>85</v>
      </c>
      <c r="C12" s="6" t="s">
        <v>86</v>
      </c>
      <c r="D12" s="19">
        <v>1</v>
      </c>
      <c r="E12" s="18"/>
      <c r="F12" s="10">
        <f>D12*E12</f>
        <v>0</v>
      </c>
      <c r="G12" s="13" t="s">
        <v>88</v>
      </c>
    </row>
    <row r="13" spans="1:18" ht="122.25" customHeight="1" x14ac:dyDescent="0.3">
      <c r="A13" s="6" t="s">
        <v>48</v>
      </c>
      <c r="B13" s="2" t="s">
        <v>84</v>
      </c>
      <c r="C13" s="6" t="s">
        <v>14</v>
      </c>
      <c r="D13" s="19"/>
      <c r="E13" s="18"/>
      <c r="F13" s="10"/>
      <c r="G13" s="13" t="s">
        <v>87</v>
      </c>
    </row>
    <row r="14" spans="1:18" ht="122.25" customHeight="1" x14ac:dyDescent="0.3">
      <c r="A14" s="6" t="s">
        <v>49</v>
      </c>
      <c r="B14" s="2" t="s">
        <v>85</v>
      </c>
      <c r="C14" s="6" t="s">
        <v>86</v>
      </c>
      <c r="D14" s="19">
        <v>1</v>
      </c>
      <c r="E14" s="18"/>
      <c r="F14" s="10">
        <f>D14*E14</f>
        <v>0</v>
      </c>
      <c r="G14" s="13" t="s">
        <v>88</v>
      </c>
    </row>
    <row r="15" spans="1:18" ht="122.25" customHeight="1" x14ac:dyDescent="0.3">
      <c r="A15" s="6" t="s">
        <v>50</v>
      </c>
      <c r="B15" s="2" t="s">
        <v>84</v>
      </c>
      <c r="C15" s="6" t="s">
        <v>14</v>
      </c>
      <c r="D15" s="19"/>
      <c r="E15" s="18"/>
      <c r="F15" s="10"/>
      <c r="G15" s="13" t="s">
        <v>87</v>
      </c>
    </row>
    <row r="16" spans="1:18" ht="122.25" customHeight="1" x14ac:dyDescent="0.3">
      <c r="A16" s="6" t="s">
        <v>51</v>
      </c>
      <c r="B16" s="2" t="s">
        <v>85</v>
      </c>
      <c r="C16" s="6" t="s">
        <v>86</v>
      </c>
      <c r="D16" s="19">
        <v>1</v>
      </c>
      <c r="E16" s="18"/>
      <c r="F16" s="10">
        <f>D16*E16</f>
        <v>0</v>
      </c>
      <c r="G16" s="13" t="s">
        <v>88</v>
      </c>
    </row>
    <row r="17" spans="1:7" ht="122.25" customHeight="1" x14ac:dyDescent="0.3">
      <c r="A17" s="6" t="s">
        <v>52</v>
      </c>
      <c r="B17" s="2" t="s">
        <v>84</v>
      </c>
      <c r="C17" s="6" t="s">
        <v>14</v>
      </c>
      <c r="D17" s="19"/>
      <c r="E17" s="18"/>
      <c r="F17" s="10"/>
      <c r="G17" s="13" t="s">
        <v>87</v>
      </c>
    </row>
    <row r="18" spans="1:7" ht="122.25" customHeight="1" x14ac:dyDescent="0.3">
      <c r="A18" s="6" t="s">
        <v>53</v>
      </c>
      <c r="B18" s="2" t="s">
        <v>85</v>
      </c>
      <c r="C18" s="6" t="s">
        <v>86</v>
      </c>
      <c r="D18" s="19">
        <v>1</v>
      </c>
      <c r="E18" s="18"/>
      <c r="F18" s="10">
        <f>D18*E18</f>
        <v>0</v>
      </c>
      <c r="G18" s="13" t="s">
        <v>88</v>
      </c>
    </row>
    <row r="19" spans="1:7" ht="122.25" customHeight="1" x14ac:dyDescent="0.3">
      <c r="A19" s="6" t="s">
        <v>54</v>
      </c>
      <c r="B19" s="2" t="s">
        <v>84</v>
      </c>
      <c r="C19" s="6" t="s">
        <v>14</v>
      </c>
      <c r="D19" s="19"/>
      <c r="E19" s="18"/>
      <c r="F19" s="10"/>
      <c r="G19" s="13" t="s">
        <v>87</v>
      </c>
    </row>
    <row r="20" spans="1:7" ht="122.25" customHeight="1" x14ac:dyDescent="0.3">
      <c r="A20" s="6" t="s">
        <v>55</v>
      </c>
      <c r="B20" s="2" t="s">
        <v>85</v>
      </c>
      <c r="C20" s="6" t="s">
        <v>86</v>
      </c>
      <c r="D20" s="19">
        <v>1</v>
      </c>
      <c r="E20" s="18"/>
      <c r="F20" s="10">
        <f>D20*E20</f>
        <v>0</v>
      </c>
      <c r="G20" s="13" t="s">
        <v>88</v>
      </c>
    </row>
    <row r="21" spans="1:7" ht="122.25" customHeight="1" x14ac:dyDescent="0.3">
      <c r="A21" s="6" t="s">
        <v>56</v>
      </c>
      <c r="B21" s="2" t="s">
        <v>84</v>
      </c>
      <c r="C21" s="6" t="s">
        <v>14</v>
      </c>
      <c r="D21" s="19"/>
      <c r="E21" s="18"/>
      <c r="F21" s="10"/>
      <c r="G21" s="13" t="s">
        <v>87</v>
      </c>
    </row>
    <row r="22" spans="1:7" ht="122.25" customHeight="1" x14ac:dyDescent="0.3">
      <c r="A22" s="6" t="s">
        <v>57</v>
      </c>
      <c r="B22" s="2" t="s">
        <v>85</v>
      </c>
      <c r="C22" s="6" t="s">
        <v>86</v>
      </c>
      <c r="D22" s="19">
        <v>1</v>
      </c>
      <c r="E22" s="18"/>
      <c r="F22" s="10">
        <f>D22*E22</f>
        <v>0</v>
      </c>
      <c r="G22" s="13" t="s">
        <v>88</v>
      </c>
    </row>
    <row r="23" spans="1:7" ht="122.25" customHeight="1" x14ac:dyDescent="0.3">
      <c r="A23" s="6" t="s">
        <v>58</v>
      </c>
      <c r="B23" s="2" t="s">
        <v>84</v>
      </c>
      <c r="C23" s="6" t="s">
        <v>14</v>
      </c>
      <c r="D23" s="19"/>
      <c r="E23" s="18"/>
      <c r="F23" s="10"/>
      <c r="G23" s="13" t="s">
        <v>87</v>
      </c>
    </row>
    <row r="24" spans="1:7" ht="122.25" customHeight="1" x14ac:dyDescent="0.3">
      <c r="A24" s="6" t="s">
        <v>59</v>
      </c>
      <c r="B24" s="2" t="s">
        <v>85</v>
      </c>
      <c r="C24" s="6" t="s">
        <v>86</v>
      </c>
      <c r="D24" s="19">
        <v>1</v>
      </c>
      <c r="E24" s="18"/>
      <c r="F24" s="10">
        <f>D24*E24</f>
        <v>0</v>
      </c>
      <c r="G24" s="13" t="s">
        <v>88</v>
      </c>
    </row>
    <row r="25" spans="1:7" ht="122.25" customHeight="1" x14ac:dyDescent="0.3">
      <c r="A25" s="6" t="s">
        <v>60</v>
      </c>
      <c r="B25" s="2" t="s">
        <v>84</v>
      </c>
      <c r="C25" s="6" t="s">
        <v>14</v>
      </c>
      <c r="D25" s="19"/>
      <c r="E25" s="18"/>
      <c r="F25" s="10"/>
      <c r="G25" s="13" t="s">
        <v>87</v>
      </c>
    </row>
    <row r="26" spans="1:7" ht="122.25" customHeight="1" x14ac:dyDescent="0.3">
      <c r="A26" s="6" t="s">
        <v>61</v>
      </c>
      <c r="B26" s="2" t="s">
        <v>85</v>
      </c>
      <c r="C26" s="6" t="s">
        <v>86</v>
      </c>
      <c r="D26" s="19">
        <v>1</v>
      </c>
      <c r="E26" s="18"/>
      <c r="F26" s="10">
        <f>D26*E26</f>
        <v>0</v>
      </c>
      <c r="G26" s="13" t="s">
        <v>88</v>
      </c>
    </row>
    <row r="27" spans="1:7" ht="122.25" customHeight="1" x14ac:dyDescent="0.3">
      <c r="A27" s="6" t="s">
        <v>62</v>
      </c>
      <c r="B27" s="2" t="s">
        <v>84</v>
      </c>
      <c r="C27" s="6" t="s">
        <v>14</v>
      </c>
      <c r="D27" s="19"/>
      <c r="E27" s="18"/>
      <c r="F27" s="10"/>
      <c r="G27" s="13" t="s">
        <v>87</v>
      </c>
    </row>
    <row r="28" spans="1:7" ht="122.25" customHeight="1" x14ac:dyDescent="0.3">
      <c r="A28" s="6" t="s">
        <v>63</v>
      </c>
      <c r="B28" s="2" t="s">
        <v>85</v>
      </c>
      <c r="C28" s="6" t="s">
        <v>86</v>
      </c>
      <c r="D28" s="19">
        <v>1</v>
      </c>
      <c r="E28" s="18"/>
      <c r="F28" s="10">
        <f>D28*E28</f>
        <v>0</v>
      </c>
      <c r="G28" s="13" t="s">
        <v>88</v>
      </c>
    </row>
    <row r="29" spans="1:7" ht="122.25" customHeight="1" x14ac:dyDescent="0.3">
      <c r="A29" s="6" t="s">
        <v>64</v>
      </c>
      <c r="B29" s="2" t="s">
        <v>84</v>
      </c>
      <c r="C29" s="6" t="s">
        <v>14</v>
      </c>
      <c r="D29" s="19"/>
      <c r="E29" s="18"/>
      <c r="F29" s="10"/>
      <c r="G29" s="13" t="s">
        <v>87</v>
      </c>
    </row>
    <row r="30" spans="1:7" ht="122.25" customHeight="1" x14ac:dyDescent="0.3">
      <c r="A30" s="6" t="s">
        <v>65</v>
      </c>
      <c r="B30" s="2" t="s">
        <v>85</v>
      </c>
      <c r="C30" s="6" t="s">
        <v>86</v>
      </c>
      <c r="D30" s="19">
        <v>1</v>
      </c>
      <c r="E30" s="18"/>
      <c r="F30" s="10">
        <f>D30*E30</f>
        <v>0</v>
      </c>
      <c r="G30" s="13" t="s">
        <v>88</v>
      </c>
    </row>
    <row r="31" spans="1:7" ht="122.25" customHeight="1" x14ac:dyDescent="0.3">
      <c r="A31" s="6" t="s">
        <v>66</v>
      </c>
      <c r="B31" s="2" t="s">
        <v>84</v>
      </c>
      <c r="C31" s="6" t="s">
        <v>14</v>
      </c>
      <c r="D31" s="19"/>
      <c r="E31" s="18"/>
      <c r="F31" s="10"/>
      <c r="G31" s="13" t="s">
        <v>87</v>
      </c>
    </row>
    <row r="32" spans="1:7" ht="122.25" customHeight="1" x14ac:dyDescent="0.3">
      <c r="A32" s="6" t="s">
        <v>67</v>
      </c>
      <c r="B32" s="2" t="s">
        <v>85</v>
      </c>
      <c r="C32" s="6" t="s">
        <v>86</v>
      </c>
      <c r="D32" s="19">
        <v>1</v>
      </c>
      <c r="E32" s="18"/>
      <c r="F32" s="10">
        <f>D32*E32</f>
        <v>0</v>
      </c>
      <c r="G32" s="13" t="s">
        <v>88</v>
      </c>
    </row>
    <row r="33" spans="1:7" ht="122.25" customHeight="1" x14ac:dyDescent="0.3">
      <c r="A33" s="6" t="s">
        <v>68</v>
      </c>
      <c r="B33" s="2" t="s">
        <v>84</v>
      </c>
      <c r="C33" s="6" t="s">
        <v>14</v>
      </c>
      <c r="D33" s="19"/>
      <c r="E33" s="18"/>
      <c r="F33" s="10"/>
      <c r="G33" s="13" t="s">
        <v>87</v>
      </c>
    </row>
    <row r="34" spans="1:7" ht="122.25" customHeight="1" x14ac:dyDescent="0.3">
      <c r="A34" s="6" t="s">
        <v>69</v>
      </c>
      <c r="B34" s="2" t="s">
        <v>85</v>
      </c>
      <c r="C34" s="6" t="s">
        <v>86</v>
      </c>
      <c r="D34" s="19">
        <v>1</v>
      </c>
      <c r="E34" s="18"/>
      <c r="F34" s="10">
        <f>D34*E34</f>
        <v>0</v>
      </c>
      <c r="G34" s="13" t="s">
        <v>88</v>
      </c>
    </row>
    <row r="35" spans="1:7" ht="122.25" customHeight="1" x14ac:dyDescent="0.3">
      <c r="A35" s="6" t="s">
        <v>70</v>
      </c>
      <c r="B35" s="2" t="s">
        <v>84</v>
      </c>
      <c r="C35" s="6" t="s">
        <v>14</v>
      </c>
      <c r="D35" s="19"/>
      <c r="E35" s="18"/>
      <c r="F35" s="10"/>
      <c r="G35" s="13" t="s">
        <v>87</v>
      </c>
    </row>
    <row r="36" spans="1:7" ht="122.25" customHeight="1" x14ac:dyDescent="0.3">
      <c r="A36" s="6" t="s">
        <v>71</v>
      </c>
      <c r="B36" s="2" t="s">
        <v>85</v>
      </c>
      <c r="C36" s="6" t="s">
        <v>86</v>
      </c>
      <c r="D36" s="19">
        <v>1</v>
      </c>
      <c r="E36" s="18"/>
      <c r="F36" s="10">
        <f>D36*E36</f>
        <v>0</v>
      </c>
      <c r="G36" s="13" t="s">
        <v>88</v>
      </c>
    </row>
    <row r="37" spans="1:7" ht="122.25" customHeight="1" x14ac:dyDescent="0.3">
      <c r="A37" s="6" t="s">
        <v>72</v>
      </c>
      <c r="B37" s="2" t="s">
        <v>84</v>
      </c>
      <c r="C37" s="6" t="s">
        <v>14</v>
      </c>
      <c r="D37" s="19"/>
      <c r="E37" s="18"/>
      <c r="F37" s="10"/>
      <c r="G37" s="13" t="s">
        <v>87</v>
      </c>
    </row>
    <row r="38" spans="1:7" ht="122.25" customHeight="1" x14ac:dyDescent="0.3">
      <c r="A38" s="6" t="s">
        <v>73</v>
      </c>
      <c r="B38" s="2" t="s">
        <v>85</v>
      </c>
      <c r="C38" s="6" t="s">
        <v>86</v>
      </c>
      <c r="D38" s="19">
        <v>1</v>
      </c>
      <c r="E38" s="18"/>
      <c r="F38" s="10">
        <f>D38*E38</f>
        <v>0</v>
      </c>
      <c r="G38" s="13" t="s">
        <v>88</v>
      </c>
    </row>
    <row r="39" spans="1:7" ht="122.25" customHeight="1" x14ac:dyDescent="0.3">
      <c r="A39" s="6" t="s">
        <v>74</v>
      </c>
      <c r="B39" s="2" t="s">
        <v>84</v>
      </c>
      <c r="C39" s="6" t="s">
        <v>14</v>
      </c>
      <c r="D39" s="19"/>
      <c r="E39" s="18"/>
      <c r="F39" s="10"/>
      <c r="G39" s="13" t="s">
        <v>87</v>
      </c>
    </row>
    <row r="40" spans="1:7" ht="122.25" customHeight="1" x14ac:dyDescent="0.3">
      <c r="A40" s="6" t="s">
        <v>75</v>
      </c>
      <c r="B40" s="2" t="s">
        <v>85</v>
      </c>
      <c r="C40" s="6" t="s">
        <v>86</v>
      </c>
      <c r="D40" s="19">
        <v>1</v>
      </c>
      <c r="E40" s="18"/>
      <c r="F40" s="10">
        <f>D40*E40</f>
        <v>0</v>
      </c>
      <c r="G40" s="13" t="s">
        <v>88</v>
      </c>
    </row>
    <row r="41" spans="1:7" ht="122.25" customHeight="1" x14ac:dyDescent="0.3">
      <c r="A41" s="6" t="s">
        <v>76</v>
      </c>
      <c r="B41" s="2" t="s">
        <v>84</v>
      </c>
      <c r="C41" s="6" t="s">
        <v>14</v>
      </c>
      <c r="D41" s="19"/>
      <c r="E41" s="18"/>
      <c r="F41" s="10"/>
      <c r="G41" s="13" t="s">
        <v>87</v>
      </c>
    </row>
    <row r="42" spans="1:7" ht="122.25" customHeight="1" x14ac:dyDescent="0.3">
      <c r="A42" s="6" t="s">
        <v>77</v>
      </c>
      <c r="B42" s="2" t="s">
        <v>85</v>
      </c>
      <c r="C42" s="6" t="s">
        <v>86</v>
      </c>
      <c r="D42" s="19">
        <v>1</v>
      </c>
      <c r="E42" s="18"/>
      <c r="F42" s="10">
        <f>D42*E42</f>
        <v>0</v>
      </c>
      <c r="G42" s="13" t="s">
        <v>88</v>
      </c>
    </row>
    <row r="43" spans="1:7" ht="122.25" customHeight="1" x14ac:dyDescent="0.3">
      <c r="A43" s="6" t="s">
        <v>78</v>
      </c>
      <c r="B43" s="2" t="s">
        <v>84</v>
      </c>
      <c r="C43" s="6" t="s">
        <v>14</v>
      </c>
      <c r="D43" s="19"/>
      <c r="E43" s="18"/>
      <c r="F43" s="10"/>
      <c r="G43" s="13" t="s">
        <v>87</v>
      </c>
    </row>
    <row r="44" spans="1:7" ht="122.25" customHeight="1" x14ac:dyDescent="0.3">
      <c r="A44" s="6" t="s">
        <v>79</v>
      </c>
      <c r="B44" s="2" t="s">
        <v>85</v>
      </c>
      <c r="C44" s="6" t="s">
        <v>86</v>
      </c>
      <c r="D44" s="19">
        <v>1</v>
      </c>
      <c r="E44" s="18"/>
      <c r="F44" s="10">
        <f>D44*E44</f>
        <v>0</v>
      </c>
      <c r="G44" s="13" t="s">
        <v>88</v>
      </c>
    </row>
    <row r="45" spans="1:7" ht="122.25" customHeight="1" x14ac:dyDescent="0.3">
      <c r="A45" s="6" t="s">
        <v>80</v>
      </c>
      <c r="B45" s="2" t="s">
        <v>84</v>
      </c>
      <c r="C45" s="6" t="s">
        <v>14</v>
      </c>
      <c r="D45" s="19"/>
      <c r="E45" s="18"/>
      <c r="F45" s="10"/>
      <c r="G45" s="13" t="s">
        <v>87</v>
      </c>
    </row>
    <row r="46" spans="1:7" ht="122.25" customHeight="1" x14ac:dyDescent="0.3">
      <c r="A46" s="6" t="s">
        <v>81</v>
      </c>
      <c r="B46" s="2" t="s">
        <v>85</v>
      </c>
      <c r="C46" s="6" t="s">
        <v>86</v>
      </c>
      <c r="D46" s="19">
        <v>1</v>
      </c>
      <c r="E46" s="18"/>
      <c r="F46" s="10">
        <f>D46*E46</f>
        <v>0</v>
      </c>
      <c r="G46" s="13" t="s">
        <v>88</v>
      </c>
    </row>
    <row r="47" spans="1:7" ht="122.25" customHeight="1" x14ac:dyDescent="0.3">
      <c r="A47" s="6" t="s">
        <v>82</v>
      </c>
      <c r="B47" s="2" t="s">
        <v>84</v>
      </c>
      <c r="C47" s="6" t="s">
        <v>14</v>
      </c>
      <c r="D47" s="19"/>
      <c r="E47" s="18"/>
      <c r="F47" s="10"/>
      <c r="G47" s="13" t="s">
        <v>87</v>
      </c>
    </row>
    <row r="48" spans="1:7" ht="122.25" customHeight="1" x14ac:dyDescent="0.3">
      <c r="A48" s="6" t="s">
        <v>83</v>
      </c>
      <c r="B48" s="2" t="s">
        <v>85</v>
      </c>
      <c r="C48" s="6" t="s">
        <v>86</v>
      </c>
      <c r="D48" s="19">
        <v>1</v>
      </c>
      <c r="E48" s="18"/>
      <c r="F48" s="10">
        <f>D48*E48</f>
        <v>0</v>
      </c>
      <c r="G48" s="13" t="s">
        <v>88</v>
      </c>
    </row>
    <row r="49" spans="1:7" x14ac:dyDescent="0.3">
      <c r="A49" s="17" t="s">
        <v>13</v>
      </c>
      <c r="B49" s="7"/>
      <c r="C49" s="7"/>
      <c r="D49" s="7"/>
      <c r="E49" s="7"/>
      <c r="F49" s="10">
        <f>SUM(F6:F48)</f>
        <v>2064.2799999999997</v>
      </c>
      <c r="G49" s="12"/>
    </row>
    <row r="50" spans="1:7" x14ac:dyDescent="0.3">
      <c r="A50" s="17" t="s">
        <v>42</v>
      </c>
      <c r="B50" s="6"/>
      <c r="C50" s="7"/>
      <c r="D50" s="7"/>
      <c r="E50" s="7"/>
      <c r="F50" s="7"/>
      <c r="G50" s="14"/>
    </row>
    <row r="51" spans="1:7" x14ac:dyDescent="0.3">
      <c r="A51" s="6" t="s">
        <v>7</v>
      </c>
      <c r="B51" s="11"/>
      <c r="C51" s="7"/>
      <c r="D51" s="8"/>
      <c r="E51" s="9"/>
      <c r="F51" s="10">
        <f>D51*E51</f>
        <v>0</v>
      </c>
      <c r="G51" s="35"/>
    </row>
    <row r="52" spans="1:7" x14ac:dyDescent="0.3">
      <c r="A52" s="6" t="s">
        <v>8</v>
      </c>
      <c r="B52" s="11"/>
      <c r="C52" s="7"/>
      <c r="D52" s="8"/>
      <c r="E52" s="9"/>
      <c r="F52" s="10">
        <f t="shared" ref="F52:F56" si="0">D52*E52</f>
        <v>0</v>
      </c>
      <c r="G52" s="35"/>
    </row>
    <row r="53" spans="1:7" hidden="1" x14ac:dyDescent="0.3">
      <c r="A53" s="6" t="s">
        <v>9</v>
      </c>
      <c r="B53" s="11"/>
      <c r="C53" s="7"/>
      <c r="D53" s="8"/>
      <c r="E53" s="9"/>
      <c r="F53" s="10">
        <f t="shared" si="0"/>
        <v>0</v>
      </c>
      <c r="G53" s="35"/>
    </row>
    <row r="54" spans="1:7" hidden="1" x14ac:dyDescent="0.3">
      <c r="A54" s="6" t="s">
        <v>10</v>
      </c>
      <c r="B54" s="11"/>
      <c r="C54" s="7"/>
      <c r="D54" s="8"/>
      <c r="E54" s="9"/>
      <c r="F54" s="10">
        <f t="shared" si="0"/>
        <v>0</v>
      </c>
      <c r="G54" s="35"/>
    </row>
    <row r="55" spans="1:7" hidden="1" x14ac:dyDescent="0.3">
      <c r="A55" s="6" t="s">
        <v>11</v>
      </c>
      <c r="B55" s="11"/>
      <c r="C55" s="7"/>
      <c r="D55" s="8"/>
      <c r="E55" s="9"/>
      <c r="F55" s="10">
        <f t="shared" si="0"/>
        <v>0</v>
      </c>
      <c r="G55" s="35"/>
    </row>
    <row r="56" spans="1:7" hidden="1" x14ac:dyDescent="0.3">
      <c r="A56" s="6" t="s">
        <v>12</v>
      </c>
      <c r="B56" s="11"/>
      <c r="C56" s="7"/>
      <c r="D56" s="8"/>
      <c r="E56" s="9"/>
      <c r="F56" s="10">
        <f t="shared" si="0"/>
        <v>0</v>
      </c>
      <c r="G56" s="35"/>
    </row>
    <row r="57" spans="1:7" x14ac:dyDescent="0.3">
      <c r="A57" s="17" t="s">
        <v>13</v>
      </c>
      <c r="B57" s="7"/>
      <c r="C57" s="7"/>
      <c r="D57" s="7"/>
      <c r="E57" s="7"/>
      <c r="F57" s="10">
        <f>SUM(F51:F56)</f>
        <v>0</v>
      </c>
      <c r="G57" s="35"/>
    </row>
    <row r="58" spans="1:7" x14ac:dyDescent="0.3">
      <c r="A58" s="17" t="s">
        <v>39</v>
      </c>
      <c r="B58" s="6"/>
      <c r="C58" s="7"/>
      <c r="D58" s="7"/>
      <c r="E58" s="7"/>
      <c r="F58" s="10">
        <f>F49+F57</f>
        <v>2064.2799999999997</v>
      </c>
      <c r="G58" s="12"/>
    </row>
  </sheetData>
  <mergeCells count="2">
    <mergeCell ref="I4:R7"/>
    <mergeCell ref="B3:F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
  <sheetViews>
    <sheetView tabSelected="1" workbookViewId="0">
      <selection activeCell="E5" sqref="E5"/>
    </sheetView>
  </sheetViews>
  <sheetFormatPr defaultColWidth="9.109375" defaultRowHeight="14.4" x14ac:dyDescent="0.3"/>
  <cols>
    <col min="1" max="1" width="9.109375" style="20"/>
    <col min="2" max="2" width="25.44140625" style="20" customWidth="1"/>
    <col min="3" max="3" width="29" style="20" customWidth="1"/>
    <col min="4" max="4" width="28.5546875" style="20" customWidth="1"/>
    <col min="5" max="5" width="63.44140625" style="20" customWidth="1"/>
    <col min="6" max="16384" width="9.109375" style="20"/>
  </cols>
  <sheetData>
    <row r="1" spans="1:8" ht="15" thickBot="1" x14ac:dyDescent="0.35">
      <c r="A1" s="15" t="s">
        <v>26</v>
      </c>
    </row>
    <row r="2" spans="1:8" ht="42" thickBot="1" x14ac:dyDescent="0.35">
      <c r="A2" s="21"/>
      <c r="B2" s="22" t="s">
        <v>15</v>
      </c>
      <c r="C2" s="22" t="s">
        <v>16</v>
      </c>
      <c r="D2" s="22" t="s">
        <v>17</v>
      </c>
    </row>
    <row r="3" spans="1:8" ht="28.2" thickBot="1" x14ac:dyDescent="0.35">
      <c r="A3" s="23" t="s">
        <v>27</v>
      </c>
      <c r="B3" s="24" t="s">
        <v>43</v>
      </c>
      <c r="C3" s="25">
        <f>'Zestawienie R-F'!F49</f>
        <v>2064.2799999999997</v>
      </c>
      <c r="D3" s="25">
        <f>C3</f>
        <v>2064.2799999999997</v>
      </c>
    </row>
    <row r="4" spans="1:8" ht="28.2" thickBot="1" x14ac:dyDescent="0.35">
      <c r="A4" s="23" t="s">
        <v>28</v>
      </c>
      <c r="B4" s="24" t="s">
        <v>44</v>
      </c>
      <c r="C4" s="33">
        <f>'Zestawienie R-F'!F57</f>
        <v>0</v>
      </c>
      <c r="D4" s="26"/>
    </row>
    <row r="5" spans="1:8" ht="28.2" thickBot="1" x14ac:dyDescent="0.35">
      <c r="A5" s="23" t="s">
        <v>29</v>
      </c>
      <c r="B5" s="24" t="s">
        <v>45</v>
      </c>
      <c r="C5" s="33"/>
      <c r="D5" s="27"/>
      <c r="E5" s="20" t="s">
        <v>98</v>
      </c>
    </row>
    <row r="6" spans="1:8" ht="28.2" thickBot="1" x14ac:dyDescent="0.35">
      <c r="A6" s="23" t="s">
        <v>30</v>
      </c>
      <c r="B6" s="24" t="s">
        <v>13</v>
      </c>
      <c r="C6" s="25">
        <f>SUM(C3:C5)</f>
        <v>2064.2799999999997</v>
      </c>
      <c r="D6" s="25">
        <f>SUM(D3:D5)</f>
        <v>2064.2799999999997</v>
      </c>
      <c r="H6" s="34"/>
    </row>
    <row r="7" spans="1:8" ht="21.75" customHeight="1" x14ac:dyDescent="0.3">
      <c r="A7" s="41"/>
      <c r="B7" s="43" t="s">
        <v>18</v>
      </c>
      <c r="C7" s="44"/>
      <c r="D7" s="45"/>
    </row>
    <row r="8" spans="1:8" ht="32.25" customHeight="1" thickBot="1" x14ac:dyDescent="0.35">
      <c r="A8" s="42"/>
      <c r="B8" s="46" t="s">
        <v>19</v>
      </c>
      <c r="C8" s="47"/>
      <c r="D8" s="48"/>
    </row>
    <row r="9" spans="1:8" ht="15" thickBot="1" x14ac:dyDescent="0.35">
      <c r="A9" s="23"/>
      <c r="B9" s="49" t="s">
        <v>20</v>
      </c>
      <c r="C9" s="50"/>
      <c r="D9" s="24" t="s">
        <v>21</v>
      </c>
    </row>
    <row r="10" spans="1:8" ht="28.2" thickBot="1" x14ac:dyDescent="0.35">
      <c r="A10" s="23" t="s">
        <v>31</v>
      </c>
      <c r="B10" s="51"/>
      <c r="C10" s="52"/>
      <c r="D10" s="25">
        <v>0</v>
      </c>
    </row>
    <row r="11" spans="1:8" ht="28.2" thickBot="1" x14ac:dyDescent="0.35">
      <c r="A11" s="23" t="s">
        <v>32</v>
      </c>
      <c r="B11" s="51"/>
      <c r="C11" s="52"/>
      <c r="D11" s="25">
        <v>0</v>
      </c>
    </row>
    <row r="12" spans="1:8" ht="28.2" thickBot="1" x14ac:dyDescent="0.35">
      <c r="A12" s="23" t="s">
        <v>33</v>
      </c>
      <c r="B12" s="51"/>
      <c r="C12" s="52"/>
      <c r="D12" s="25">
        <v>0</v>
      </c>
    </row>
    <row r="13" spans="1:8" ht="28.2" thickBot="1" x14ac:dyDescent="0.35">
      <c r="A13" s="23" t="s">
        <v>34</v>
      </c>
      <c r="B13" s="49" t="s">
        <v>22</v>
      </c>
      <c r="C13" s="50"/>
      <c r="D13" s="25">
        <f>SUM(D10:D12)</f>
        <v>0</v>
      </c>
    </row>
    <row r="14" spans="1:8" ht="63.75" customHeight="1" thickBot="1" x14ac:dyDescent="0.35">
      <c r="A14" s="23" t="s">
        <v>35</v>
      </c>
      <c r="B14" s="49" t="s">
        <v>23</v>
      </c>
      <c r="C14" s="50"/>
      <c r="D14" s="29">
        <v>100000</v>
      </c>
    </row>
    <row r="15" spans="1:8" ht="28.2" thickBot="1" x14ac:dyDescent="0.35">
      <c r="A15" s="23" t="s">
        <v>36</v>
      </c>
      <c r="B15" s="49" t="s">
        <v>24</v>
      </c>
      <c r="C15" s="50"/>
      <c r="D15" s="25">
        <f>D14-D13</f>
        <v>100000</v>
      </c>
    </row>
    <row r="16" spans="1:8" ht="28.2" thickBot="1" x14ac:dyDescent="0.35">
      <c r="A16" s="23" t="s">
        <v>37</v>
      </c>
      <c r="B16" s="49" t="s">
        <v>46</v>
      </c>
      <c r="C16" s="50"/>
      <c r="D16" s="28">
        <v>0.8</v>
      </c>
    </row>
    <row r="17" spans="1:4" ht="28.2" thickBot="1" x14ac:dyDescent="0.35">
      <c r="A17" s="30" t="s">
        <v>37</v>
      </c>
      <c r="B17" s="31" t="s">
        <v>25</v>
      </c>
      <c r="C17" s="32"/>
      <c r="D17" s="28">
        <v>0.7</v>
      </c>
    </row>
    <row r="18" spans="1:4" ht="147.75" customHeight="1" thickBot="1" x14ac:dyDescent="0.35">
      <c r="A18" s="30" t="s">
        <v>37</v>
      </c>
      <c r="B18" s="39" t="s">
        <v>47</v>
      </c>
      <c r="C18" s="40"/>
      <c r="D18" s="25">
        <f>FLOOR((D17*D6),2)</f>
        <v>1444</v>
      </c>
    </row>
  </sheetData>
  <mergeCells count="12">
    <mergeCell ref="B18:C18"/>
    <mergeCell ref="A7:A8"/>
    <mergeCell ref="B7:D7"/>
    <mergeCell ref="B8:D8"/>
    <mergeCell ref="B9:C9"/>
    <mergeCell ref="B10:C10"/>
    <mergeCell ref="B11:C11"/>
    <mergeCell ref="B12:C12"/>
    <mergeCell ref="B13:C13"/>
    <mergeCell ref="B14:C14"/>
    <mergeCell ref="B15:C15"/>
    <mergeCell ref="B16:C1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Zestawienie R-F</vt:lpstr>
      <vt:lpstr>Plan finansowy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dcterms:created xsi:type="dcterms:W3CDTF">2018-04-19T09:33:05Z</dcterms:created>
  <dcterms:modified xsi:type="dcterms:W3CDTF">2022-02-03T11:11:25Z</dcterms:modified>
</cp:coreProperties>
</file>