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defaultThemeVersion="124226"/>
  <mc:AlternateContent xmlns:mc="http://schemas.openxmlformats.org/markup-compatibility/2006">
    <mc:Choice Requires="x15">
      <x15ac:absPath xmlns:x15ac="http://schemas.microsoft.com/office/spreadsheetml/2010/11/ac" url="C:\Users\esnazyk\Desktop\GRANTY_EDU\11-2022-G-EDU-IV\SZKOLENIA\2022-09-12_informacyjne dla nowych szkół w EDU\"/>
    </mc:Choice>
  </mc:AlternateContent>
  <bookViews>
    <workbookView xWindow="0" yWindow="0" windowWidth="15360" windowHeight="7056"/>
  </bookViews>
  <sheets>
    <sheet name="Zestawienie R-F" sheetId="1" r:id="rId1"/>
    <sheet name="Plan finansowy" sheetId="2" r:id="rId2"/>
  </sheets>
  <definedNames>
    <definedName name="_xlnm._FilterDatabase" localSheetId="0" hidden="1">'Zestawienie R-F'!$A$7:$R$7</definedName>
  </definedNames>
  <calcPr calcId="162913"/>
</workbook>
</file>

<file path=xl/calcChain.xml><?xml version="1.0" encoding="utf-8"?>
<calcChain xmlns="http://schemas.openxmlformats.org/spreadsheetml/2006/main">
  <c r="F48" i="1" l="1"/>
  <c r="F46" i="1"/>
  <c r="F44" i="1"/>
  <c r="F42" i="1"/>
  <c r="F40" i="1"/>
  <c r="F38" i="1"/>
  <c r="F36" i="1"/>
  <c r="F34" i="1"/>
  <c r="F32" i="1"/>
  <c r="F30" i="1"/>
  <c r="F28" i="1"/>
  <c r="F26" i="1"/>
  <c r="F24" i="1"/>
  <c r="F22" i="1"/>
  <c r="F20" i="1"/>
  <c r="F18" i="1"/>
  <c r="F16" i="1"/>
  <c r="F14" i="1"/>
  <c r="F12" i="1"/>
  <c r="F10" i="1"/>
  <c r="D13" i="2" l="1"/>
  <c r="D15" i="2" l="1"/>
  <c r="F52" i="1"/>
  <c r="F53" i="1"/>
  <c r="F54" i="1"/>
  <c r="F55" i="1"/>
  <c r="F56" i="1"/>
  <c r="F51" i="1"/>
  <c r="F7" i="1"/>
  <c r="F8" i="1"/>
  <c r="F57" i="1" l="1"/>
  <c r="C4" i="2" s="1"/>
  <c r="F49" i="1"/>
  <c r="F58" i="1" s="1"/>
  <c r="C3" i="2" l="1"/>
  <c r="C6" i="2" s="1"/>
  <c r="D3" i="2" l="1"/>
  <c r="D6" i="2" s="1"/>
  <c r="D18" i="2" s="1"/>
</calcChain>
</file>

<file path=xl/comments1.xml><?xml version="1.0" encoding="utf-8"?>
<comments xmlns="http://schemas.openxmlformats.org/spreadsheetml/2006/main">
  <authors>
    <author>esnażyk</author>
  </authors>
  <commentList>
    <comment ref="E8" authorId="0" shapeId="0">
      <text>
        <r>
          <rPr>
            <b/>
            <sz val="9"/>
            <color indexed="81"/>
            <rFont val="Tahoma"/>
            <family val="2"/>
            <charset val="238"/>
          </rPr>
          <t>esnażyk:</t>
        </r>
        <r>
          <rPr>
            <sz val="9"/>
            <color indexed="81"/>
            <rFont val="Tahoma"/>
            <family val="2"/>
            <charset val="238"/>
          </rPr>
          <t xml:space="preserve">
STAWKA RYCZAŁTOWA [zł] dla każdego wariantu liczności grupy i odległości w obie strony 
Do 25 osób na trasie nie dłuższej niż 50 km  577,61 zł 
Pow. 25 osób na trasie nie dłuższej niż 50 km        729,70 zł 
Do 25 osób na trasie dłuższej niż 50 km  649,72 zł 
Pow. 25 osób na trasie dłuższej niż 50 km  894,28 zł 
</t>
        </r>
      </text>
    </comment>
    <comment ref="E10" authorId="0" shapeId="0">
      <text>
        <r>
          <rPr>
            <b/>
            <sz val="9"/>
            <color indexed="81"/>
            <rFont val="Tahoma"/>
            <family val="2"/>
            <charset val="238"/>
          </rPr>
          <t>esnażyk:</t>
        </r>
        <r>
          <rPr>
            <sz val="9"/>
            <color indexed="81"/>
            <rFont val="Tahoma"/>
            <family val="2"/>
            <charset val="238"/>
          </rPr>
          <t xml:space="preserve">
STAWKA RYCZAŁTOWA [zł] dla każdego wariantu liczności grupy i odległości w obie strony 
Do 25 osób na trasie nie dłuższej niż 50 km  577,61 zł 
Pow. 25 osób na trasie nie dłuższej niż 50 km        729,70 zł 
Do 25 osób na trasie dłuższej niż 50 km  649,72 zł 
Pow. 25 osób na trasie dłuższej niż 50 km  894,28 zł 
</t>
        </r>
      </text>
    </comment>
    <comment ref="E12" authorId="0" shapeId="0">
      <text>
        <r>
          <rPr>
            <b/>
            <sz val="9"/>
            <color indexed="81"/>
            <rFont val="Tahoma"/>
            <family val="2"/>
            <charset val="238"/>
          </rPr>
          <t>esnażyk:</t>
        </r>
        <r>
          <rPr>
            <sz val="9"/>
            <color indexed="81"/>
            <rFont val="Tahoma"/>
            <family val="2"/>
            <charset val="238"/>
          </rPr>
          <t xml:space="preserve">
STAWKA RYCZAŁTOWA [zł] dla każdego wariantu liczności grupy i odległości w obie strony 
Do 25 osób na trasie nie dłuższej niż 50 km  577,61 zł 
Pow. 25 osób na trasie nie dłuższej niż 50 km        729,70 zł 
Do 25 osób na trasie dłuższej niż 50 km  649,72 zł 
Pow. 25 osób na trasie dłuższej niż 50 km  894,28 zł 
</t>
        </r>
      </text>
    </comment>
    <comment ref="E14" authorId="0" shapeId="0">
      <text>
        <r>
          <rPr>
            <b/>
            <sz val="9"/>
            <color indexed="81"/>
            <rFont val="Tahoma"/>
            <family val="2"/>
            <charset val="238"/>
          </rPr>
          <t>esnażyk:</t>
        </r>
        <r>
          <rPr>
            <sz val="9"/>
            <color indexed="81"/>
            <rFont val="Tahoma"/>
            <family val="2"/>
            <charset val="238"/>
          </rPr>
          <t xml:space="preserve">
STAWKA RYCZAŁTOWA [zł] dla każdego wariantu liczności grupy i odległości w obie strony 
Do 25 osób na trasie nie dłuższej niż 50 km  577,61 zł 
Pow. 25 osób na trasie nie dłuższej niż 50 km        729,70 zł 
Do 25 osób na trasie dłuższej niż 50 km  649,72 zł 
Pow. 25 osób na trasie dłuższej niż 50 km  894,28 zł 
</t>
        </r>
      </text>
    </comment>
    <comment ref="E16" authorId="0" shapeId="0">
      <text>
        <r>
          <rPr>
            <b/>
            <sz val="9"/>
            <color indexed="81"/>
            <rFont val="Tahoma"/>
            <family val="2"/>
            <charset val="238"/>
          </rPr>
          <t>esnażyk:</t>
        </r>
        <r>
          <rPr>
            <sz val="9"/>
            <color indexed="81"/>
            <rFont val="Tahoma"/>
            <family val="2"/>
            <charset val="238"/>
          </rPr>
          <t xml:space="preserve">
STAWKA RYCZAŁTOWA [zł] dla każdego wariantu liczności grupy i odległości w obie strony 
Do 25 osób na trasie nie dłuższej niż 50 km  577,61 zł 
Pow. 25 osób na trasie nie dłuższej niż 50 km        729,70 zł 
Do 25 osób na trasie dłuższej niż 50 km  649,72 zł 
Pow. 25 osób na trasie dłuższej niż 50 km  894,28 zł 
</t>
        </r>
      </text>
    </comment>
    <comment ref="E18" authorId="0" shapeId="0">
      <text>
        <r>
          <rPr>
            <b/>
            <sz val="9"/>
            <color indexed="81"/>
            <rFont val="Tahoma"/>
            <family val="2"/>
            <charset val="238"/>
          </rPr>
          <t>esnażyk:</t>
        </r>
        <r>
          <rPr>
            <sz val="9"/>
            <color indexed="81"/>
            <rFont val="Tahoma"/>
            <family val="2"/>
            <charset val="238"/>
          </rPr>
          <t xml:space="preserve">
STAWKA RYCZAŁTOWA [zł] dla każdego wariantu liczności grupy i odległości w obie strony 
Do 25 osób na trasie nie dłuższej niż 50 km  577,61 zł 
Pow. 25 osób na trasie nie dłuższej niż 50 km        729,70 zł 
Do 25 osób na trasie dłuższej niż 50 km  649,72 zł 
Pow. 25 osób na trasie dłuższej niż 50 km  894,28 zł 
</t>
        </r>
      </text>
    </comment>
    <comment ref="E20" authorId="0" shapeId="0">
      <text>
        <r>
          <rPr>
            <b/>
            <sz val="9"/>
            <color indexed="81"/>
            <rFont val="Tahoma"/>
            <family val="2"/>
            <charset val="238"/>
          </rPr>
          <t>esnażyk:</t>
        </r>
        <r>
          <rPr>
            <sz val="9"/>
            <color indexed="81"/>
            <rFont val="Tahoma"/>
            <family val="2"/>
            <charset val="238"/>
          </rPr>
          <t xml:space="preserve">
STAWKA RYCZAŁTOWA [zł] dla każdego wariantu liczności grupy i odległości w obie strony 
Do 25 osób na trasie nie dłuższej niż 50 km  577,61 zł 
Pow. 25 osób na trasie nie dłuższej niż 50 km        729,70 zł 
Do 25 osób na trasie dłuższej niż 50 km  649,72 zł 
Pow. 25 osób na trasie dłuższej niż 50 km  894,28 zł 
</t>
        </r>
      </text>
    </comment>
    <comment ref="E22" authorId="0" shapeId="0">
      <text>
        <r>
          <rPr>
            <b/>
            <sz val="9"/>
            <color indexed="81"/>
            <rFont val="Tahoma"/>
            <family val="2"/>
            <charset val="238"/>
          </rPr>
          <t>esnażyk:</t>
        </r>
        <r>
          <rPr>
            <sz val="9"/>
            <color indexed="81"/>
            <rFont val="Tahoma"/>
            <family val="2"/>
            <charset val="238"/>
          </rPr>
          <t xml:space="preserve">
STAWKA RYCZAŁTOWA [zł] dla każdego wariantu liczności grupy i odległości w obie strony 
Do 25 osób na trasie nie dłuższej niż 50 km  577,61 zł 
Pow. 25 osób na trasie nie dłuższej niż 50 km        729,70 zł 
Do 25 osób na trasie dłuższej niż 50 km  649,72 zł 
Pow. 25 osób na trasie dłuższej niż 50 km  894,28 zł 
</t>
        </r>
      </text>
    </comment>
    <comment ref="E24" authorId="0" shapeId="0">
      <text>
        <r>
          <rPr>
            <b/>
            <sz val="9"/>
            <color indexed="81"/>
            <rFont val="Tahoma"/>
            <family val="2"/>
            <charset val="238"/>
          </rPr>
          <t>esnażyk:</t>
        </r>
        <r>
          <rPr>
            <sz val="9"/>
            <color indexed="81"/>
            <rFont val="Tahoma"/>
            <family val="2"/>
            <charset val="238"/>
          </rPr>
          <t xml:space="preserve">
STAWKA RYCZAŁTOWA [zł] dla każdego wariantu liczności grupy i odległości w obie strony 
Do 25 osób na trasie nie dłuższej niż 50 km  577,61 zł 
Pow. 25 osób na trasie nie dłuższej niż 50 km        729,70 zł 
Do 25 osób na trasie dłuższej niż 50 km  649,72 zł 
Pow. 25 osób na trasie dłuższej niż 50 km  894,28 zł 
</t>
        </r>
      </text>
    </comment>
    <comment ref="E26" authorId="0" shapeId="0">
      <text>
        <r>
          <rPr>
            <b/>
            <sz val="9"/>
            <color indexed="81"/>
            <rFont val="Tahoma"/>
            <family val="2"/>
            <charset val="238"/>
          </rPr>
          <t>esnażyk:</t>
        </r>
        <r>
          <rPr>
            <sz val="9"/>
            <color indexed="81"/>
            <rFont val="Tahoma"/>
            <family val="2"/>
            <charset val="238"/>
          </rPr>
          <t xml:space="preserve">
STAWKA RYCZAŁTOWA [zł] dla każdego wariantu liczności grupy i odległości w obie strony 
Do 25 osób na trasie nie dłuższej niż 50 km  577,61 zł 
Pow. 25 osób na trasie nie dłuższej niż 50 km        729,70 zł 
Do 25 osób na trasie dłuższej niż 50 km  649,72 zł 
Pow. 25 osób na trasie dłuższej niż 50 km  894,28 zł 
</t>
        </r>
      </text>
    </comment>
    <comment ref="E28" authorId="0" shapeId="0">
      <text>
        <r>
          <rPr>
            <b/>
            <sz val="9"/>
            <color indexed="81"/>
            <rFont val="Tahoma"/>
            <family val="2"/>
            <charset val="238"/>
          </rPr>
          <t>esnażyk:</t>
        </r>
        <r>
          <rPr>
            <sz val="9"/>
            <color indexed="81"/>
            <rFont val="Tahoma"/>
            <family val="2"/>
            <charset val="238"/>
          </rPr>
          <t xml:space="preserve">
STAWKA RYCZAŁTOWA [zł] dla każdego wariantu liczności grupy i odległości w obie strony 
Do 25 osób na trasie nie dłuższej niż 50 km  577,61 zł 
Pow. 25 osób na trasie nie dłuższej niż 50 km        729,70 zł 
Do 25 osób na trasie dłuższej niż 50 km  649,72 zł 
Pow. 25 osób na trasie dłuższej niż 50 km  894,28 zł 
</t>
        </r>
      </text>
    </comment>
    <comment ref="E30" authorId="0" shapeId="0">
      <text>
        <r>
          <rPr>
            <b/>
            <sz val="9"/>
            <color indexed="81"/>
            <rFont val="Tahoma"/>
            <family val="2"/>
            <charset val="238"/>
          </rPr>
          <t>esnażyk:</t>
        </r>
        <r>
          <rPr>
            <sz val="9"/>
            <color indexed="81"/>
            <rFont val="Tahoma"/>
            <family val="2"/>
            <charset val="238"/>
          </rPr>
          <t xml:space="preserve">
STAWKA RYCZAŁTOWA [zł] dla każdego wariantu liczności grupy i odległości w obie strony 
Do 25 osób na trasie nie dłuższej niż 50 km  577,61 zł 
Pow. 25 osób na trasie nie dłuższej niż 50 km        729,70 zł 
Do 25 osób na trasie dłuższej niż 50 km  649,72 zł 
Pow. 25 osób na trasie dłuższej niż 50 km  894,28 zł 
</t>
        </r>
      </text>
    </comment>
    <comment ref="E32" authorId="0" shapeId="0">
      <text>
        <r>
          <rPr>
            <b/>
            <sz val="9"/>
            <color indexed="81"/>
            <rFont val="Tahoma"/>
            <family val="2"/>
            <charset val="238"/>
          </rPr>
          <t>esnażyk:</t>
        </r>
        <r>
          <rPr>
            <sz val="9"/>
            <color indexed="81"/>
            <rFont val="Tahoma"/>
            <family val="2"/>
            <charset val="238"/>
          </rPr>
          <t xml:space="preserve">
STAWKA RYCZAŁTOWA [zł] dla każdego wariantu liczności grupy i odległości w obie strony 
Do 25 osób na trasie nie dłuższej niż 50 km  577,61 zł 
Pow. 25 osób na trasie nie dłuższej niż 50 km        729,70 zł 
Do 25 osób na trasie dłuższej niż 50 km  649,72 zł 
Pow. 25 osób na trasie dłuższej niż 50 km  894,28 zł 
</t>
        </r>
      </text>
    </comment>
    <comment ref="E34" authorId="0" shapeId="0">
      <text>
        <r>
          <rPr>
            <b/>
            <sz val="9"/>
            <color indexed="81"/>
            <rFont val="Tahoma"/>
            <family val="2"/>
            <charset val="238"/>
          </rPr>
          <t>esnażyk:</t>
        </r>
        <r>
          <rPr>
            <sz val="9"/>
            <color indexed="81"/>
            <rFont val="Tahoma"/>
            <family val="2"/>
            <charset val="238"/>
          </rPr>
          <t xml:space="preserve">
STAWKA RYCZAŁTOWA [zł] dla każdego wariantu liczności grupy i odległości w obie strony 
Do 25 osób na trasie nie dłuższej niż 50 km  577,61 zł 
Pow. 25 osób na trasie nie dłuższej niż 50 km        729,70 zł 
Do 25 osób na trasie dłuższej niż 50 km  649,72 zł 
Pow. 25 osób na trasie dłuższej niż 50 km  894,28 zł 
</t>
        </r>
      </text>
    </comment>
    <comment ref="E36" authorId="0" shapeId="0">
      <text>
        <r>
          <rPr>
            <b/>
            <sz val="9"/>
            <color indexed="81"/>
            <rFont val="Tahoma"/>
            <family val="2"/>
            <charset val="238"/>
          </rPr>
          <t>esnażyk:</t>
        </r>
        <r>
          <rPr>
            <sz val="9"/>
            <color indexed="81"/>
            <rFont val="Tahoma"/>
            <family val="2"/>
            <charset val="238"/>
          </rPr>
          <t xml:space="preserve">
STAWKA RYCZAŁTOWA [zł] dla każdego wariantu liczności grupy i odległości w obie strony 
Do 25 osób na trasie nie dłuższej niż 50 km  577,61 zł 
Pow. 25 osób na trasie nie dłuższej niż 50 km        729,70 zł 
Do 25 osób na trasie dłuższej niż 50 km  649,72 zł 
Pow. 25 osób na trasie dłuższej niż 50 km  894,28 zł 
</t>
        </r>
      </text>
    </comment>
    <comment ref="E38" authorId="0" shapeId="0">
      <text>
        <r>
          <rPr>
            <b/>
            <sz val="9"/>
            <color indexed="81"/>
            <rFont val="Tahoma"/>
            <family val="2"/>
            <charset val="238"/>
          </rPr>
          <t>esnażyk:</t>
        </r>
        <r>
          <rPr>
            <sz val="9"/>
            <color indexed="81"/>
            <rFont val="Tahoma"/>
            <family val="2"/>
            <charset val="238"/>
          </rPr>
          <t xml:space="preserve">
STAWKA RYCZAŁTOWA [zł] dla każdego wariantu liczności grupy i odległości w obie strony 
Do 25 osób na trasie nie dłuższej niż 50 km  577,61 zł 
Pow. 25 osób na trasie nie dłuższej niż 50 km        729,70 zł 
Do 25 osób na trasie dłuższej niż 50 km  649,72 zł 
Pow. 25 osób na trasie dłuższej niż 50 km  894,28 zł 
</t>
        </r>
      </text>
    </comment>
    <comment ref="E40" authorId="0" shapeId="0">
      <text>
        <r>
          <rPr>
            <b/>
            <sz val="9"/>
            <color indexed="81"/>
            <rFont val="Tahoma"/>
            <family val="2"/>
            <charset val="238"/>
          </rPr>
          <t>esnażyk:</t>
        </r>
        <r>
          <rPr>
            <sz val="9"/>
            <color indexed="81"/>
            <rFont val="Tahoma"/>
            <family val="2"/>
            <charset val="238"/>
          </rPr>
          <t xml:space="preserve">
STAWKA RYCZAŁTOWA [zł] dla każdego wariantu liczności grupy i odległości w obie strony 
Do 25 osób na trasie nie dłuższej niż 50 km  577,61 zł 
Pow. 25 osób na trasie nie dłuższej niż 50 km        729,70 zł 
Do 25 osób na trasie dłuższej niż 50 km  649,72 zł 
Pow. 25 osób na trasie dłuższej niż 50 km  894,28 zł 
</t>
        </r>
      </text>
    </comment>
    <comment ref="E42" authorId="0" shapeId="0">
      <text>
        <r>
          <rPr>
            <b/>
            <sz val="9"/>
            <color indexed="81"/>
            <rFont val="Tahoma"/>
            <family val="2"/>
            <charset val="238"/>
          </rPr>
          <t>esnażyk:</t>
        </r>
        <r>
          <rPr>
            <sz val="9"/>
            <color indexed="81"/>
            <rFont val="Tahoma"/>
            <family val="2"/>
            <charset val="238"/>
          </rPr>
          <t xml:space="preserve">
STAWKA RYCZAŁTOWA [zł] dla każdego wariantu liczności grupy i odległości w obie strony 
Do 25 osób na trasie nie dłuższej niż 50 km  577,61 zł 
Pow. 25 osób na trasie nie dłuższej niż 50 km        729,70 zł 
Do 25 osób na trasie dłuższej niż 50 km  649,72 zł 
Pow. 25 osób na trasie dłuższej niż 50 km  894,28 zł 
</t>
        </r>
      </text>
    </comment>
    <comment ref="E44" authorId="0" shapeId="0">
      <text>
        <r>
          <rPr>
            <b/>
            <sz val="9"/>
            <color indexed="81"/>
            <rFont val="Tahoma"/>
            <family val="2"/>
            <charset val="238"/>
          </rPr>
          <t>esnażyk:</t>
        </r>
        <r>
          <rPr>
            <sz val="9"/>
            <color indexed="81"/>
            <rFont val="Tahoma"/>
            <family val="2"/>
            <charset val="238"/>
          </rPr>
          <t xml:space="preserve">
STAWKA RYCZAŁTOWA [zł] dla każdego wariantu liczności grupy i odległości w obie strony 
Do 25 osób na trasie nie dłuższej niż 50 km  577,61 zł 
Pow. 25 osób na trasie nie dłuższej niż 50 km        729,70 zł 
Do 25 osób na trasie dłuższej niż 50 km  649,72 zł 
Pow. 25 osób na trasie dłuższej niż 50 km  894,28 zł 
</t>
        </r>
      </text>
    </comment>
    <comment ref="E46" authorId="0" shapeId="0">
      <text>
        <r>
          <rPr>
            <b/>
            <sz val="9"/>
            <color indexed="81"/>
            <rFont val="Tahoma"/>
            <family val="2"/>
            <charset val="238"/>
          </rPr>
          <t>esnażyk:</t>
        </r>
        <r>
          <rPr>
            <sz val="9"/>
            <color indexed="81"/>
            <rFont val="Tahoma"/>
            <family val="2"/>
            <charset val="238"/>
          </rPr>
          <t xml:space="preserve">
STAWKA RYCZAŁTOWA [zł] dla każdego wariantu liczności grupy i odległości w obie strony 
Do 25 osób na trasie nie dłuższej niż 50 km  577,61 zł 
Pow. 25 osób na trasie nie dłuższej niż 50 km        729,70 zł 
Do 25 osób na trasie dłuższej niż 50 km  649,72 zł 
Pow. 25 osób na trasie dłuższej niż 50 km  894,28 zł 
</t>
        </r>
      </text>
    </comment>
    <comment ref="E48" authorId="0" shapeId="0">
      <text>
        <r>
          <rPr>
            <b/>
            <sz val="9"/>
            <color indexed="81"/>
            <rFont val="Tahoma"/>
            <family val="2"/>
            <charset val="238"/>
          </rPr>
          <t>esnażyk:</t>
        </r>
        <r>
          <rPr>
            <sz val="9"/>
            <color indexed="81"/>
            <rFont val="Tahoma"/>
            <family val="2"/>
            <charset val="238"/>
          </rPr>
          <t xml:space="preserve">
STAWKA RYCZAŁTOWA [zł] dla każdego wariantu liczności grupy i odległości w obie strony 
Do 25 osób na trasie nie dłuższej niż 50 km  577,61 zł 
Pow. 25 osób na trasie nie dłuższej niż 50 km        729,70 zł 
Do 25 osób na trasie dłuższej niż 50 km  649,72 zł 
Pow. 25 osób na trasie dłuższej niż 50 km  894,28 zł 
</t>
        </r>
      </text>
    </comment>
  </commentList>
</comments>
</file>

<file path=xl/comments2.xml><?xml version="1.0" encoding="utf-8"?>
<comments xmlns="http://schemas.openxmlformats.org/spreadsheetml/2006/main">
  <authors>
    <author>esnażyk</author>
  </authors>
  <commentList>
    <comment ref="C3" authorId="0" shapeId="0">
      <text>
        <r>
          <rPr>
            <b/>
            <sz val="9"/>
            <color indexed="81"/>
            <rFont val="Tahoma"/>
            <family val="2"/>
            <charset val="238"/>
          </rPr>
          <t>esnażyk:</t>
        </r>
        <r>
          <rPr>
            <sz val="9"/>
            <color indexed="81"/>
            <rFont val="Tahoma"/>
            <family val="2"/>
            <charset val="238"/>
          </rPr>
          <t xml:space="preserve">
min. 6 250,00 zł
max. 10 000,00 zł</t>
        </r>
      </text>
    </comment>
    <comment ref="B10" authorId="0" shapeId="0">
      <text>
        <r>
          <rPr>
            <b/>
            <sz val="9"/>
            <color indexed="81"/>
            <rFont val="Tahoma"/>
            <family val="2"/>
            <charset val="238"/>
          </rPr>
          <t>esnażyk:</t>
        </r>
        <r>
          <rPr>
            <sz val="9"/>
            <color indexed="81"/>
            <rFont val="Tahoma"/>
            <family val="2"/>
            <charset val="238"/>
          </rPr>
          <t xml:space="preserve">
Wypełniane tylko, gdy wnioskujemy o kolejny grant, a na poprzedni zawarto umowę z LGD</t>
        </r>
      </text>
    </comment>
    <comment ref="D17" authorId="0" shapeId="0">
      <text>
        <r>
          <rPr>
            <b/>
            <sz val="9"/>
            <color indexed="81"/>
            <rFont val="Tahoma"/>
            <charset val="1"/>
          </rPr>
          <t>esnażyk:</t>
        </r>
        <r>
          <rPr>
            <sz val="9"/>
            <color indexed="81"/>
            <rFont val="Tahoma"/>
            <charset val="1"/>
          </rPr>
          <t xml:space="preserve">
Nie więcej, jak 80%, ale za mniejszy wkład własny są punkty w kryteriach, i tak:
3 pkt., gdy max. 70%
2 pkt., gdy max. 75%
1 pkt, gdy max. 77%</t>
        </r>
      </text>
    </comment>
    <comment ref="D18" authorId="0" shapeId="0">
      <text>
        <r>
          <rPr>
            <b/>
            <sz val="9"/>
            <color indexed="81"/>
            <rFont val="Tahoma"/>
            <family val="2"/>
            <charset val="238"/>
          </rPr>
          <t>esnażyk:</t>
        </r>
        <r>
          <rPr>
            <sz val="9"/>
            <color indexed="81"/>
            <rFont val="Tahoma"/>
            <family val="2"/>
            <charset val="238"/>
          </rPr>
          <t xml:space="preserve">
min. 5 000,00 zł
max. 10 000,00 zł</t>
        </r>
      </text>
    </comment>
  </commentList>
</comments>
</file>

<file path=xl/sharedStrings.xml><?xml version="1.0" encoding="utf-8"?>
<sst xmlns="http://schemas.openxmlformats.org/spreadsheetml/2006/main" count="225" uniqueCount="100">
  <si>
    <t>Nr pozycji</t>
  </si>
  <si>
    <t>Nazwa kosztu</t>
  </si>
  <si>
    <t>Jednostka miary</t>
  </si>
  <si>
    <t>Ilość</t>
  </si>
  <si>
    <t>Wartość jednostkowa, w tym VAT [zł]</t>
  </si>
  <si>
    <t>Wartość ogółem, w tym VAT [zł]</t>
  </si>
  <si>
    <t>Uzasadnienie wydatku, parametry i podanie źródła przyjętej ceny (np. kosztorys, oferta, wydruk ze strony internetowej)</t>
  </si>
  <si>
    <t>1.</t>
  </si>
  <si>
    <t>2.</t>
  </si>
  <si>
    <t>3.</t>
  </si>
  <si>
    <t>4.</t>
  </si>
  <si>
    <t>5.</t>
  </si>
  <si>
    <t>6.</t>
  </si>
  <si>
    <t>RAZEM</t>
  </si>
  <si>
    <t>osoba</t>
  </si>
  <si>
    <t>Koszty planowane do poniesienia przez grantobiorcę, w tym:</t>
  </si>
  <si>
    <t>Całkowite koszty projektu [zł]</t>
  </si>
  <si>
    <t>Koszty stanowiące podstawę do wyliczenia kwoty grantu [zł]</t>
  </si>
  <si>
    <t>Pomoc zyskana uprzednio w ramach udzielenia grantu przez LGD:</t>
  </si>
  <si>
    <t>Należy wpisać podpisane umowy do tej pory umowy o powierzenie grantu zawarte z LGD oraz podać kwotę przyznanego grantu w zł(można dodawać wiersze):</t>
  </si>
  <si>
    <t>Nr umowy z LGD</t>
  </si>
  <si>
    <t>Wartość [zł]</t>
  </si>
  <si>
    <t>Łączna wartość uzyskanych grantów</t>
  </si>
  <si>
    <t>Limit pomocy dla grantobiorcy w ramach programu, z którego pochodzi grant</t>
  </si>
  <si>
    <t>Pozostały limit pomocy</t>
  </si>
  <si>
    <t>Poziom dofinansowania, o jaki ubiega się Wnioskodawca</t>
  </si>
  <si>
    <t>IV.Plan finansowy</t>
  </si>
  <si>
    <r>
      <t>1.</t>
    </r>
    <r>
      <rPr>
        <b/>
        <sz val="7"/>
        <color theme="1"/>
        <rFont val="Calibri"/>
        <family val="2"/>
        <charset val="238"/>
        <scheme val="minor"/>
      </rPr>
      <t xml:space="preserve">                   </t>
    </r>
    <r>
      <rPr>
        <b/>
        <sz val="10"/>
        <color theme="1"/>
        <rFont val="Calibri"/>
        <family val="2"/>
        <charset val="238"/>
        <scheme val="minor"/>
      </rPr>
      <t> </t>
    </r>
  </si>
  <si>
    <r>
      <t>2.</t>
    </r>
    <r>
      <rPr>
        <b/>
        <sz val="7"/>
        <color theme="1"/>
        <rFont val="Calibri"/>
        <family val="2"/>
        <charset val="238"/>
        <scheme val="minor"/>
      </rPr>
      <t xml:space="preserve">                   </t>
    </r>
    <r>
      <rPr>
        <b/>
        <sz val="10"/>
        <color theme="1"/>
        <rFont val="Calibri"/>
        <family val="2"/>
        <charset val="238"/>
        <scheme val="minor"/>
      </rPr>
      <t> </t>
    </r>
  </si>
  <si>
    <r>
      <t>3.</t>
    </r>
    <r>
      <rPr>
        <b/>
        <sz val="7"/>
        <color theme="1"/>
        <rFont val="Calibri"/>
        <family val="2"/>
        <charset val="238"/>
        <scheme val="minor"/>
      </rPr>
      <t xml:space="preserve">                   </t>
    </r>
    <r>
      <rPr>
        <b/>
        <sz val="10"/>
        <color theme="1"/>
        <rFont val="Calibri"/>
        <family val="2"/>
        <charset val="238"/>
        <scheme val="minor"/>
      </rPr>
      <t> </t>
    </r>
  </si>
  <si>
    <r>
      <t>4.</t>
    </r>
    <r>
      <rPr>
        <b/>
        <sz val="7"/>
        <color theme="1"/>
        <rFont val="Calibri"/>
        <family val="2"/>
        <charset val="238"/>
        <scheme val="minor"/>
      </rPr>
      <t xml:space="preserve">                   </t>
    </r>
    <r>
      <rPr>
        <b/>
        <sz val="10"/>
        <color theme="1"/>
        <rFont val="Calibri"/>
        <family val="2"/>
        <charset val="238"/>
        <scheme val="minor"/>
      </rPr>
      <t> </t>
    </r>
  </si>
  <si>
    <r>
      <t>5.</t>
    </r>
    <r>
      <rPr>
        <b/>
        <sz val="7"/>
        <color theme="1"/>
        <rFont val="Calibri"/>
        <family val="2"/>
        <charset val="238"/>
        <scheme val="minor"/>
      </rPr>
      <t xml:space="preserve">                   </t>
    </r>
    <r>
      <rPr>
        <b/>
        <sz val="10"/>
        <color theme="1"/>
        <rFont val="Calibri"/>
        <family val="2"/>
        <charset val="238"/>
        <scheme val="minor"/>
      </rPr>
      <t> </t>
    </r>
  </si>
  <si>
    <r>
      <t>6.</t>
    </r>
    <r>
      <rPr>
        <b/>
        <sz val="7"/>
        <color theme="1"/>
        <rFont val="Calibri"/>
        <family val="2"/>
        <charset val="238"/>
        <scheme val="minor"/>
      </rPr>
      <t xml:space="preserve">                   </t>
    </r>
    <r>
      <rPr>
        <b/>
        <sz val="10"/>
        <color theme="1"/>
        <rFont val="Calibri"/>
        <family val="2"/>
        <charset val="238"/>
        <scheme val="minor"/>
      </rPr>
      <t> </t>
    </r>
  </si>
  <si>
    <r>
      <t>7.</t>
    </r>
    <r>
      <rPr>
        <b/>
        <sz val="7"/>
        <color theme="1"/>
        <rFont val="Calibri"/>
        <family val="2"/>
        <charset val="238"/>
        <scheme val="minor"/>
      </rPr>
      <t xml:space="preserve">                   </t>
    </r>
    <r>
      <rPr>
        <b/>
        <sz val="10"/>
        <color theme="1"/>
        <rFont val="Calibri"/>
        <family val="2"/>
        <charset val="238"/>
        <scheme val="minor"/>
      </rPr>
      <t> </t>
    </r>
  </si>
  <si>
    <r>
      <t>8.</t>
    </r>
    <r>
      <rPr>
        <b/>
        <sz val="7"/>
        <color theme="1"/>
        <rFont val="Calibri"/>
        <family val="2"/>
        <charset val="238"/>
        <scheme val="minor"/>
      </rPr>
      <t xml:space="preserve">                   </t>
    </r>
    <r>
      <rPr>
        <b/>
        <sz val="10"/>
        <color theme="1"/>
        <rFont val="Calibri"/>
        <family val="2"/>
        <charset val="238"/>
        <scheme val="minor"/>
      </rPr>
      <t> </t>
    </r>
  </si>
  <si>
    <r>
      <t>9.</t>
    </r>
    <r>
      <rPr>
        <b/>
        <sz val="7"/>
        <color theme="1"/>
        <rFont val="Calibri"/>
        <family val="2"/>
        <charset val="238"/>
        <scheme val="minor"/>
      </rPr>
      <t xml:space="preserve">                   </t>
    </r>
    <r>
      <rPr>
        <b/>
        <sz val="10"/>
        <color theme="1"/>
        <rFont val="Calibri"/>
        <family val="2"/>
        <charset val="238"/>
        <scheme val="minor"/>
      </rPr>
      <t> </t>
    </r>
  </si>
  <si>
    <r>
      <t>10.</t>
    </r>
    <r>
      <rPr>
        <b/>
        <sz val="7"/>
        <color theme="1"/>
        <rFont val="Calibri"/>
        <family val="2"/>
        <charset val="238"/>
        <scheme val="minor"/>
      </rPr>
      <t xml:space="preserve">                </t>
    </r>
    <r>
      <rPr>
        <b/>
        <sz val="10"/>
        <color theme="1"/>
        <rFont val="Calibri"/>
        <family val="2"/>
        <charset val="238"/>
        <scheme val="minor"/>
      </rPr>
      <t> </t>
    </r>
  </si>
  <si>
    <r>
      <t>11.</t>
    </r>
    <r>
      <rPr>
        <b/>
        <sz val="7"/>
        <color theme="1"/>
        <rFont val="Calibri"/>
        <family val="2"/>
        <charset val="238"/>
        <scheme val="minor"/>
      </rPr>
      <t xml:space="preserve">                </t>
    </r>
    <r>
      <rPr>
        <b/>
        <sz val="10"/>
        <color theme="1"/>
        <rFont val="Calibri"/>
        <family val="2"/>
        <charset val="238"/>
        <scheme val="minor"/>
      </rPr>
      <t> </t>
    </r>
  </si>
  <si>
    <t>Można dodawać wiersze. W przypadku, gdy podatek VAT nie będzie stanowił podstawę do przyznania grantu, ceny podajemy w wysokości netto</t>
  </si>
  <si>
    <t>Całkowite koszty zadania określone w ogłoszeniu o naborze</t>
  </si>
  <si>
    <t>I. Koszty Koszty określone w ogłoszeniu o naborze, w tym:</t>
  </si>
  <si>
    <t>A. Koszty finansowe, w tym finansowy wkład własny</t>
  </si>
  <si>
    <t>B. Koszty niefinansowe, stanowiące wkład własny (jeśli takie wskazano w ogłoszeniu)</t>
  </si>
  <si>
    <t>Koszty finansowe, w tym finansowy wkład własny</t>
  </si>
  <si>
    <t>Koszty niefinansowe, stanowiące wkład własny</t>
  </si>
  <si>
    <t>Inne koszty(nieokreślone w ogłoszeniu o naborze)</t>
  </si>
  <si>
    <t>Poziom dofinansowania, o jaki może ubiegać się Wnioskodawca</t>
  </si>
  <si>
    <r>
      <t xml:space="preserve">Wnioskowana kwota grantu
</t>
    </r>
    <r>
      <rPr>
        <i/>
        <sz val="8"/>
        <color theme="1"/>
        <rFont val="Calibri"/>
        <family val="2"/>
        <charset val="238"/>
        <scheme val="minor"/>
      </rPr>
      <t>Ważne:
1. Wnioskowaną kwotę oblicza się mnożąc koszty finansowe (wiersz 1) przez poziom dofinansowania, o jaki ubiega się Wnioskodawca (wiersz 12).
2. Wnioskowana kwota grantu nie może być niższa niż 5 000 zł i wyższa niż maksymalna kwota grantu wskazana w ogłoszeniu o naborze.
3. Wnioskowana kwota grantu nie może być wyższa niż koszty finansowe (wiersz 1).
4. Wartość wnioskowanej kwoty grantu podaje się w pełnych złotówkach (należy obciąć grosze).</t>
    </r>
    <r>
      <rPr>
        <b/>
        <sz val="14"/>
        <color theme="1"/>
        <rFont val="Calibri"/>
        <family val="2"/>
        <charset val="238"/>
        <scheme val="minor"/>
      </rPr>
      <t xml:space="preserve">
</t>
    </r>
  </si>
  <si>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</si>
  <si>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</si>
  <si>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</si>
  <si>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</si>
  <si>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</si>
  <si>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</si>
  <si>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</si>
  <si>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</si>
  <si>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</si>
  <si>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</si>
  <si>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</si>
  <si>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</si>
  <si>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</si>
  <si>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</si>
  <si>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</si>
  <si>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</si>
  <si>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</si>
  <si>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</si>
  <si>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</si>
  <si>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</si>
  <si>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</si>
  <si>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</si>
  <si>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</si>
  <si>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</si>
  <si>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</si>
  <si>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</si>
  <si>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</si>
  <si>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</si>
  <si>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</si>
  <si>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</si>
  <si>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</si>
  <si>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</si>
  <si>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</si>
  <si>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</si>
  <si>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</si>
  <si>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</si>
  <si>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r>
      <t xml:space="preserve">Udział </t>
    </r>
    <r>
      <rPr>
        <sz val="11"/>
        <color theme="1"/>
        <rFont val="Calibri"/>
        <family val="2"/>
        <charset val="238"/>
        <scheme val="minor"/>
      </rPr>
      <t>w zajęciach realizowanych w ośrodku………</t>
    </r>
    <r>
      <rPr>
        <sz val="11"/>
        <color rgb="FFFF0000"/>
        <rFont val="Calibri"/>
        <family val="2"/>
        <charset val="238"/>
        <scheme val="minor"/>
      </rPr>
      <t>(województwo, miejscowość + nazwa ośrodka)</t>
    </r>
  </si>
  <si>
    <r>
      <t>Dojazd  z…...do………</t>
    </r>
    <r>
      <rPr>
        <sz val="11"/>
        <color rgb="FFFF0000"/>
        <rFont val="Calibri"/>
        <family val="2"/>
        <charset val="238"/>
        <scheme val="minor"/>
      </rPr>
      <t>(nazwa miejscowości, z której będzie wyjazd do miejscowości, w której jest ośrodek)</t>
    </r>
  </si>
  <si>
    <t>usługa</t>
  </si>
  <si>
    <r>
      <t>III.Zestawienie rzeczowo- finansowe</t>
    </r>
    <r>
      <rPr>
        <b/>
        <sz val="12"/>
        <color rgb="FFFF0000"/>
        <rFont val="Calibri"/>
        <family val="2"/>
        <charset val="238"/>
        <scheme val="minor"/>
      </rPr>
      <t>- wybieramy i drukujemy  ofertę z: http://edukacja.barycz.pl/zasoby/?p=104</t>
    </r>
  </si>
  <si>
    <t>Udział w zajęciach realizowanych w ośrodku Folwark Jeździecki Jurand w woj.. Wielkopolskim w Prezygodziczkach</t>
  </si>
  <si>
    <t>Dojazd  z Milicza do Przygodziczek</t>
  </si>
  <si>
    <t>Co robię, aby to wypełnić?</t>
  </si>
  <si>
    <t>1.Szuakm oferty w bazie ofert: http://edukacja.barycz.pl/zasoby/?p=104
2. Sprawdzam, czy termin, liczba osób, wiek osób jest odpowiedni do opisu oferty
3. Drukuję ofertę (nejlepiej zrobić zcreena tak, aby było widać cały opis i cenę i dane ośrodka) i dołączam do wersji papierowej wniosku o powierzenie grantu</t>
  </si>
  <si>
    <t xml:space="preserve">
</t>
  </si>
  <si>
    <t xml:space="preserve">Główne zasady dofinansowania:
1. Grant stanowi max. 80% kosztów, czyli należy wykazać min. 20% wkładu własnego w przypadku ofert stacjonarnych
2. Minimalne koszty kwalifikowalne powinny zostać wykazane w kwocie 6 250
3. Minimalna wartość dofinasowania to 5 000 zł, a max. to 10 000 zł
4. Przy planowaniu wyjazdów proszę wybrać przynajmniej jedną ofertę z innego województwa niż pozostałe wyjazdy
5. Najlepiej wybierać jak najdroższe oferty i jak najdalej- w ten sposób zabezpieczone zostaną koszty na ewentualne wzrosty cen, a ilośc wyjazdów i uczestników będzie optymalna i możliwa do ośiągnięcia
6. Na etapie realizacji miejsca wyjazdów będzie można zmienić, ważne, aby zrealizować zaplanowaną liczbę wyjazdów i uczestników (są to tzw. wskaźniki realizacji, które zostaną wpisane do umowy o powierzenie grantu)
7. STAWKA RYCZAŁTOWA [zł] dla każdego wariantu liczności grupy i odległości w obie strony 
Do 25 osób na trasie nie dłuższej niż 50 km  577,61 zł 
Pow. 25 osób na trasie nie dłuższej niż 50 km        729,70 zł 
Do 25 osób na trasie dłuższej niż 50 km  649,72 zł 
Pow. 25 osób na trasie dłuższej niż 50 km  894,28 zł </t>
  </si>
  <si>
    <t>1. Wchodzę na google maps i sprawdzam jaka jest odległość z miejsca wyjazdu do ośrodka
2. Do Przygodziczek z Milicza jest ok. 54 km, i mam grupę pow. 25 osób, dlatego wybieram stawkę ryczałtową za autokar 894,28
3. Nie szukam samodzielnie ofert i wycen u przewoźników, bo LGD ma już odpowiednie oferty!</t>
  </si>
  <si>
    <r>
      <t xml:space="preserve">Uzasadnienie: koszt niezbędny, aby uczniowie mogli wziąć udział w zajęciach realizujących cel projektu: Wsparcie kompetencji i organizacji potencjału społecznego na rzecz zachowania specyfiki obszaru. Wybór oferty zależy od grupy wiekowej, terminu oraz formy prowadzenia zajęć (oferta specyficzna).
Parametry: planowana liczba uczestników to </t>
    </r>
    <r>
      <rPr>
        <sz val="9"/>
        <color rgb="FFFF0000"/>
        <rFont val="Calibri"/>
        <family val="2"/>
        <charset val="238"/>
        <scheme val="minor"/>
      </rPr>
      <t>26</t>
    </r>
    <r>
      <rPr>
        <sz val="9"/>
        <color theme="1"/>
        <rFont val="Calibri"/>
        <family val="2"/>
        <charset val="238"/>
        <scheme val="minor"/>
      </rPr>
      <t xml:space="preserve"> osób
Szacowanie na podstawie oferty ze strony www.edukacja.barycz.pl </t>
    </r>
  </si>
  <si>
    <r>
      <t xml:space="preserve">Uzasadnienie: koszt niezbędny, aby uczniowie mogli wziąć udział w zajęciach realizujących cel projektu: Wsparcie kompetencji i organizacji potencjału społecznego na rzecz zachowania specyfiki obszaru.
Parametry: koszt usługi zależy od odległości międzymiejscem wyjazdu a ośrodkiem, wg stawki popartej badaniem rynku przeprowadzonym dla obszaru, dla transportu </t>
    </r>
    <r>
      <rPr>
        <sz val="9"/>
        <color rgb="FFFF0000"/>
        <rFont val="Calibri"/>
        <family val="2"/>
        <charset val="238"/>
        <scheme val="minor"/>
      </rPr>
      <t>do 25 lub powyżej 25 osób i odległości do i pow. 50 km
Liczba km w kobie strony na podstawie Google Maps: 54 km</t>
    </r>
  </si>
  <si>
    <t xml:space="preserve">Uzasadnienie: koszt niezbędny, aby uczniowie mogli wziąć udział w zajęciach realizujących cel projektu: Wsparcie kompetencji i organizacji potencjału społecznego na rzecz zachowania specyfiki obszaru. Wybór oferty zależy od grupy wiekowej, terminu oraz formy prowadzenia zajęć (oferta specyficzna).
Parametry: planowana liczba uczestników to ... osób
Szacowanie na podstawie oferty ze strony www.edukacja.barycz.pl </t>
  </si>
  <si>
    <r>
      <t xml:space="preserve">Uzasadnienie: koszt niezbędny, aby uczniowie mogli wziąć udział w zajęciach realizujących cel projektu: Wsparcie kompetencji i organizacji potencjału społecznego na rzecz zachowania specyfiki obszaru.
Parametry: koszt usługi zależy od odległości międzymiejscem wyjazdu a ośrodkiem, wg stawki popartej badaniem rynku przeprowadzonym dla obszaru, dla transportu </t>
    </r>
    <r>
      <rPr>
        <sz val="9"/>
        <color rgb="FFFF0000"/>
        <rFont val="Calibri"/>
        <family val="2"/>
        <charset val="238"/>
        <scheme val="minor"/>
      </rPr>
      <t>do 25 lub powyżej 25 osób i odległości do i pow. 50 km
Liczba km w kobie strony na podstawie Google Maps:</t>
    </r>
  </si>
  <si>
    <t xml:space="preserve">Uzasadnienie: koszt niezbędny, aby mieszkańcy mogli wziąć udział w zajęciach realizujących cel projektu: Wsparcie kompetencji i organizacji potencjału społecznego na rzecz zachowania specyfiki obszaru. Wybór oferty zależy od grupy wiekowej, terminu oraz formy prowadzenia zajęć (oferta specyficzna).
Parametry: planowana liczba uczestników to ..... osób
Szacowanie na podstawie oferty ze strony www.edukacja.barycz.pl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</si>
</sst>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 #,##0.00\ _z_ł_-;\-* #,##0.00\ _z_ł_-;_-* &quot;-&quot;??\ _z_ł_-;_-@_-"/>
  </numFmts>
  <fonts count="19" x14ac:knownFonts="1">
    <font>
      <sz val="11"/>
      <color theme="1"/>
      <name val="Calibri"/>
      <family val="2"/>
      <charset val="238"/>
      <scheme val="minor"/>
    </font>
    <font>
      <sz val="11"/>
      <color theme="1"/>
      <name val="Calibri"/>
      <family val="2"/>
      <charset val="238"/>
      <scheme val="minor"/>
    </font>
    <font>
      <b/>
      <sz val="11"/>
      <color theme="1"/>
      <name val="Calibri"/>
      <family val="2"/>
      <charset val="238"/>
      <scheme val="minor"/>
    </font>
    <font>
      <i/>
      <sz val="11"/>
      <color theme="1"/>
      <name val="Calibri"/>
      <family val="2"/>
      <charset val="238"/>
      <scheme val="minor"/>
    </font>
    <font>
      <b/>
      <sz val="12"/>
      <color theme="1"/>
      <name val="Calibri"/>
      <family val="2"/>
      <charset val="238"/>
      <scheme val="minor"/>
    </font>
    <font>
      <sz val="9"/>
      <color theme="1"/>
      <name val="Calibri"/>
      <family val="2"/>
      <charset val="238"/>
      <scheme val="minor"/>
    </font>
    <font>
      <sz val="9"/>
      <color indexed="81"/>
      <name val="Tahoma"/>
      <family val="2"/>
      <charset val="238"/>
    </font>
    <font>
      <b/>
      <sz val="9"/>
      <color indexed="81"/>
      <name val="Tahoma"/>
      <family val="2"/>
      <charset val="238"/>
    </font>
    <font>
      <sz val="11"/>
      <color rgb="FFFF0000"/>
      <name val="Calibri"/>
      <family val="2"/>
      <charset val="238"/>
      <scheme val="minor"/>
    </font>
    <font>
      <sz val="9"/>
      <color rgb="FFFF0000"/>
      <name val="Calibri"/>
      <family val="2"/>
      <charset val="238"/>
      <scheme val="minor"/>
    </font>
    <font>
      <b/>
      <sz val="10"/>
      <color theme="1"/>
      <name val="Calibri"/>
      <family val="2"/>
      <charset val="238"/>
      <scheme val="minor"/>
    </font>
    <font>
      <b/>
      <sz val="7"/>
      <color theme="1"/>
      <name val="Calibri"/>
      <family val="2"/>
      <charset val="238"/>
      <scheme val="minor"/>
    </font>
    <font>
      <sz val="10"/>
      <color theme="1"/>
      <name val="Calibri"/>
      <family val="2"/>
      <charset val="238"/>
      <scheme val="minor"/>
    </font>
    <font>
      <i/>
      <sz val="10"/>
      <color theme="1"/>
      <name val="Calibri"/>
      <family val="2"/>
      <charset val="238"/>
      <scheme val="minor"/>
    </font>
    <font>
      <b/>
      <sz val="14"/>
      <color theme="1"/>
      <name val="Calibri"/>
      <family val="2"/>
      <charset val="238"/>
      <scheme val="minor"/>
    </font>
    <font>
      <i/>
      <sz val="8"/>
      <color theme="1"/>
      <name val="Calibri"/>
      <family val="2"/>
      <charset val="238"/>
      <scheme val="minor"/>
    </font>
    <font>
      <b/>
      <sz val="12"/>
      <color rgb="FFFF0000"/>
      <name val="Calibri"/>
      <family val="2"/>
      <charset val="238"/>
      <scheme val="minor"/>
    </font>
    <font>
      <sz val="9"/>
      <color indexed="81"/>
      <name val="Tahoma"/>
      <charset val="1"/>
    </font>
    <font>
      <b/>
      <sz val="9"/>
      <color indexed="81"/>
      <name val="Tahoma"/>
      <charset val="1"/>
    </font>
  </fonts>
  <fills count="6">
    <fill>
      <patternFill patternType="none"/>
    </fill>
    <fill>
      <patternFill patternType="gray125"/>
    </fill>
    <fill>
      <patternFill patternType="solid">
        <fgColor theme="0" tint="-0.249977111117893"/>
        <bgColor indexed="64"/>
      </patternFill>
    </fill>
    <fill>
      <patternFill patternType="solid">
        <fgColor rgb="FFCCCCCC"/>
        <bgColor indexed="64"/>
      </patternFill>
    </fill>
    <fill>
      <patternFill patternType="solid">
        <fgColor indexed="65"/>
        <bgColor indexed="64"/>
      </patternFill>
    </fill>
    <fill>
      <patternFill patternType="solid">
        <fgColor theme="0" tint="-0.34998626667073579"/>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top/>
      <bottom style="thin">
        <color indexed="64"/>
      </bottom>
      <diagonal/>
    </border>
  </borders>
  <cellStyleXfs count="3">
    <xf numFmtId="0" fontId="0" fillId="0" borderId="0"/>
    <xf numFmtId="164" fontId="1" fillId="0" borderId="0" applyFont="0" applyFill="0" applyBorder="0" applyAlignment="0" applyProtection="0"/>
    <xf numFmtId="9" fontId="1" fillId="0" borderId="0" applyFont="0" applyFill="0" applyBorder="0" applyAlignment="0" applyProtection="0"/>
  </cellStyleXfs>
  <cellXfs count="53">
    <xf numFmtId="0" fontId="0" fillId="0" borderId="0" xfId="0"/>
    <xf numFmtId="0" fontId="0" fillId="0" borderId="0" xfId="0" applyAlignment="1">
      <alignment horizontal="left" vertical="top" wrapText="1"/>
    </xf>
    <xf numFmtId="0" fontId="0" fillId="0" borderId="1" xfId="0" applyBorder="1" applyAlignment="1">
      <alignment horizontal="left" vertical="top" wrapText="1"/>
    </xf>
    <xf numFmtId="0" fontId="4" fillId="0" borderId="0" xfId="0" applyFont="1" applyAlignment="1">
      <alignment horizontal="left" vertical="top"/>
    </xf>
    <xf numFmtId="0" fontId="0" fillId="0" borderId="0" xfId="0" applyAlignment="1">
      <alignment horizontal="left" vertical="top"/>
    </xf>
    <xf numFmtId="0" fontId="3" fillId="0" borderId="0" xfId="0" applyFont="1" applyAlignment="1">
      <alignment horizontal="left" vertical="top"/>
    </xf>
    <xf numFmtId="0" fontId="0" fillId="0" borderId="1" xfId="0" applyBorder="1" applyAlignment="1">
      <alignment horizontal="left" vertical="top"/>
    </xf>
    <xf numFmtId="0" fontId="0" fillId="2" borderId="1" xfId="0" applyFill="1" applyBorder="1" applyAlignment="1">
      <alignment horizontal="left" vertical="top"/>
    </xf>
    <xf numFmtId="2" fontId="0" fillId="2" borderId="1" xfId="0" applyNumberFormat="1" applyFill="1" applyBorder="1" applyAlignment="1">
      <alignment horizontal="left" vertical="top"/>
    </xf>
    <xf numFmtId="164" fontId="0" fillId="2" borderId="1" xfId="1" applyFont="1" applyFill="1" applyBorder="1" applyAlignment="1">
      <alignment horizontal="left" vertical="top"/>
    </xf>
    <xf numFmtId="164" fontId="0" fillId="0" borderId="1" xfId="1" applyFont="1" applyBorder="1" applyAlignment="1">
      <alignment horizontal="left" vertical="top"/>
    </xf>
    <xf numFmtId="0" fontId="0" fillId="2" borderId="1" xfId="0" applyFill="1" applyBorder="1" applyAlignment="1">
      <alignment horizontal="left" vertical="top" wrapText="1"/>
    </xf>
    <xf numFmtId="0" fontId="5" fillId="0" borderId="1" xfId="0" applyFont="1" applyBorder="1" applyAlignment="1">
      <alignment horizontal="left" vertical="top"/>
    </xf>
    <xf numFmtId="0" fontId="5" fillId="0" borderId="1" xfId="0" applyFont="1" applyBorder="1" applyAlignment="1">
      <alignment horizontal="left" vertical="top" wrapText="1"/>
    </xf>
    <xf numFmtId="0" fontId="5" fillId="2" borderId="1" xfId="0" applyFont="1" applyFill="1" applyBorder="1" applyAlignment="1">
      <alignment horizontal="left" vertical="top"/>
    </xf>
    <xf numFmtId="0" fontId="2" fillId="0" borderId="0" xfId="0" applyFont="1" applyAlignment="1">
      <alignment horizontal="left" vertical="top"/>
    </xf>
    <xf numFmtId="0" fontId="2" fillId="0" borderId="1" xfId="0" applyFont="1" applyBorder="1" applyAlignment="1">
      <alignment horizontal="left" vertical="top" wrapText="1"/>
    </xf>
    <xf numFmtId="0" fontId="2" fillId="0" borderId="1" xfId="0" applyFont="1" applyBorder="1" applyAlignment="1">
      <alignment horizontal="left" vertical="top"/>
    </xf>
    <xf numFmtId="164" fontId="8" fillId="0" borderId="1" xfId="1" applyFont="1" applyBorder="1" applyAlignment="1">
      <alignment horizontal="left" vertical="top"/>
    </xf>
    <xf numFmtId="2" fontId="8" fillId="0" borderId="1" xfId="0" applyNumberFormat="1" applyFont="1" applyBorder="1" applyAlignment="1">
      <alignment horizontal="left" vertical="top"/>
    </xf>
    <xf numFmtId="0" fontId="0" fillId="0" borderId="0" xfId="0" applyFont="1" applyAlignment="1">
      <alignment horizontal="left" vertical="top"/>
    </xf>
    <xf numFmtId="0" fontId="10" fillId="3" borderId="2" xfId="0" applyFont="1" applyFill="1" applyBorder="1" applyAlignment="1">
      <alignment horizontal="left" vertical="top" wrapText="1"/>
    </xf>
    <xf numFmtId="0" fontId="10" fillId="3" borderId="3" xfId="0" applyFont="1" applyFill="1" applyBorder="1" applyAlignment="1">
      <alignment horizontal="left" vertical="top" wrapText="1"/>
    </xf>
    <xf numFmtId="0" fontId="10" fillId="3" borderId="4" xfId="0" applyFont="1" applyFill="1" applyBorder="1" applyAlignment="1">
      <alignment horizontal="left" vertical="top" wrapText="1"/>
    </xf>
    <xf numFmtId="0" fontId="10" fillId="3" borderId="5" xfId="0" applyFont="1" applyFill="1" applyBorder="1" applyAlignment="1">
      <alignment horizontal="left" vertical="top" wrapText="1"/>
    </xf>
    <xf numFmtId="164" fontId="12" fillId="4" borderId="5" xfId="1" applyFont="1" applyFill="1" applyBorder="1" applyAlignment="1">
      <alignment horizontal="left" vertical="top" wrapText="1"/>
    </xf>
    <xf numFmtId="0" fontId="12" fillId="2" borderId="5" xfId="0" applyFont="1" applyFill="1" applyBorder="1" applyAlignment="1">
      <alignment horizontal="left" vertical="top" wrapText="1"/>
    </xf>
    <xf numFmtId="0" fontId="12" fillId="3" borderId="5" xfId="0" applyFont="1" applyFill="1" applyBorder="1" applyAlignment="1">
      <alignment horizontal="left" vertical="top" wrapText="1"/>
    </xf>
    <xf numFmtId="9" fontId="12" fillId="4" borderId="5" xfId="2" applyFont="1" applyFill="1" applyBorder="1" applyAlignment="1">
      <alignment horizontal="left" vertical="top" wrapText="1"/>
    </xf>
    <xf numFmtId="164" fontId="10" fillId="3" borderId="5" xfId="1" applyFont="1" applyFill="1" applyBorder="1" applyAlignment="1">
      <alignment horizontal="left" vertical="top" wrapText="1"/>
    </xf>
    <xf numFmtId="0" fontId="10" fillId="3" borderId="4" xfId="0" applyFont="1" applyFill="1" applyBorder="1" applyAlignment="1">
      <alignment horizontal="left" vertical="top" wrapText="1"/>
    </xf>
    <xf numFmtId="0" fontId="10" fillId="3" borderId="12" xfId="0" applyFont="1" applyFill="1" applyBorder="1" applyAlignment="1">
      <alignment horizontal="left" vertical="top" wrapText="1"/>
    </xf>
    <xf numFmtId="0" fontId="10" fillId="3" borderId="3" xfId="0" applyFont="1" applyFill="1" applyBorder="1" applyAlignment="1">
      <alignment horizontal="left" vertical="top" wrapText="1"/>
    </xf>
    <xf numFmtId="164" fontId="12" fillId="0" borderId="5" xfId="1" applyFont="1" applyFill="1" applyBorder="1" applyAlignment="1">
      <alignment horizontal="left" vertical="top" wrapText="1"/>
    </xf>
    <xf numFmtId="164" fontId="0" fillId="0" borderId="0" xfId="0" applyNumberFormat="1" applyFont="1" applyAlignment="1">
      <alignment horizontal="left" vertical="top"/>
    </xf>
    <xf numFmtId="0" fontId="5" fillId="5" borderId="1" xfId="0" applyFont="1" applyFill="1" applyBorder="1" applyAlignment="1">
      <alignment horizontal="left" vertical="top"/>
    </xf>
    <xf numFmtId="49" fontId="0" fillId="0" borderId="0" xfId="0" applyNumberFormat="1" applyAlignment="1">
      <alignment horizontal="left" vertical="top"/>
    </xf>
    <xf numFmtId="49" fontId="0" fillId="0" borderId="0" xfId="0" applyNumberFormat="1" applyAlignment="1">
      <alignment horizontal="left" vertical="top" wrapText="1"/>
    </xf>
    <xf numFmtId="0" fontId="0" fillId="0" borderId="13" xfId="0" applyBorder="1" applyAlignment="1">
      <alignment horizontal="left" vertical="top" wrapText="1"/>
    </xf>
    <xf numFmtId="0" fontId="14" fillId="3" borderId="12" xfId="0" applyFont="1" applyFill="1" applyBorder="1" applyAlignment="1">
      <alignment horizontal="left" vertical="top" wrapText="1"/>
    </xf>
    <xf numFmtId="0" fontId="14" fillId="3" borderId="3" xfId="0" applyFont="1" applyFill="1" applyBorder="1" applyAlignment="1">
      <alignment horizontal="left" vertical="top" wrapText="1"/>
    </xf>
    <xf numFmtId="0" fontId="10" fillId="3" borderId="7" xfId="0" applyFont="1" applyFill="1" applyBorder="1" applyAlignment="1">
      <alignment horizontal="left" vertical="top" wrapText="1"/>
    </xf>
    <xf numFmtId="0" fontId="10" fillId="3" borderId="4" xfId="0" applyFont="1" applyFill="1" applyBorder="1" applyAlignment="1">
      <alignment horizontal="left" vertical="top" wrapText="1"/>
    </xf>
    <xf numFmtId="0" fontId="10" fillId="3" borderId="8" xfId="0" applyFont="1" applyFill="1" applyBorder="1" applyAlignment="1">
      <alignment horizontal="left" vertical="top" wrapText="1"/>
    </xf>
    <xf numFmtId="0" fontId="10" fillId="3" borderId="9" xfId="0" applyFont="1" applyFill="1" applyBorder="1" applyAlignment="1">
      <alignment horizontal="left" vertical="top" wrapText="1"/>
    </xf>
    <xf numFmtId="0" fontId="10" fillId="3" borderId="10" xfId="0" applyFont="1" applyFill="1" applyBorder="1" applyAlignment="1">
      <alignment horizontal="left" vertical="top" wrapText="1"/>
    </xf>
    <xf numFmtId="0" fontId="13" fillId="3" borderId="11" xfId="0" applyFont="1" applyFill="1" applyBorder="1" applyAlignment="1">
      <alignment horizontal="left" vertical="top" wrapText="1"/>
    </xf>
    <xf numFmtId="0" fontId="13" fillId="3" borderId="6" xfId="0" applyFont="1" applyFill="1" applyBorder="1" applyAlignment="1">
      <alignment horizontal="left" vertical="top" wrapText="1"/>
    </xf>
    <xf numFmtId="0" fontId="13" fillId="3" borderId="5" xfId="0" applyFont="1" applyFill="1" applyBorder="1" applyAlignment="1">
      <alignment horizontal="left" vertical="top" wrapText="1"/>
    </xf>
    <xf numFmtId="0" fontId="10" fillId="3" borderId="12" xfId="0" applyFont="1" applyFill="1" applyBorder="1" applyAlignment="1">
      <alignment horizontal="left" vertical="top" wrapText="1"/>
    </xf>
    <xf numFmtId="0" fontId="10" fillId="3" borderId="3" xfId="0" applyFont="1" applyFill="1" applyBorder="1" applyAlignment="1">
      <alignment horizontal="left" vertical="top" wrapText="1"/>
    </xf>
    <xf numFmtId="0" fontId="10" fillId="4" borderId="12" xfId="0" applyFont="1" applyFill="1" applyBorder="1" applyAlignment="1">
      <alignment horizontal="left" vertical="top" wrapText="1"/>
    </xf>
    <xf numFmtId="0" fontId="10" fillId="4" borderId="3" xfId="0" applyFont="1" applyFill="1" applyBorder="1" applyAlignment="1">
      <alignment horizontal="left" vertical="top" wrapText="1"/>
    </xf>
  </cellXfs>
  <cellStyles count="3">
    <cellStyle name="Dziesiętny" xfId="1" builtinId="3"/>
    <cellStyle name="Normalny" xfId="0" builtinId="0"/>
    <cellStyle name="Procentowy"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21771</xdr:colOff>
      <xdr:row>3</xdr:row>
      <xdr:rowOff>76201</xdr:rowOff>
    </xdr:from>
    <xdr:to>
      <xdr:col>18</xdr:col>
      <xdr:colOff>311723</xdr:colOff>
      <xdr:row>7</xdr:row>
      <xdr:rowOff>252142</xdr:rowOff>
    </xdr:to>
    <xdr:pic>
      <xdr:nvPicPr>
        <xdr:cNvPr id="3" name="Obraz 2"/>
        <xdr:cNvPicPr>
          <a:picLocks noChangeAspect="1"/>
        </xdr:cNvPicPr>
      </xdr:nvPicPr>
      <xdr:blipFill>
        <a:blip xmlns:r="http://schemas.openxmlformats.org/officeDocument/2006/relationships" r:embed="rId1"/>
        <a:stretch>
          <a:fillRect/>
        </a:stretch>
      </xdr:blipFill>
      <xdr:spPr>
        <a:xfrm>
          <a:off x="15936685" y="3124201"/>
          <a:ext cx="6494809" cy="3125970"/>
        </a:xfrm>
        <a:prstGeom prst="rect">
          <a:avLst/>
        </a:prstGeom>
      </xdr:spPr>
    </xdr:pic>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58"/>
  <sheetViews>
    <sheetView tabSelected="1" topLeftCell="A4" zoomScale="70" zoomScaleNormal="70" workbookViewId="0">
      <selection activeCell="A7" sqref="A7:G10"/>
    </sheetView>
  </sheetViews>
  <sheetFormatPr defaultColWidth="9.109375" defaultRowHeight="14.4" x14ac:dyDescent="0.3"/>
  <cols>
    <col min="1" max="1" width="9.109375" style="4"/>
    <col min="2" max="2" width="62.6640625" style="4" customWidth="1"/>
    <col min="3" max="4" width="9.109375" style="4"/>
    <col min="5" max="5" width="12.6640625" style="4" customWidth="1"/>
    <col min="6" max="6" width="12.33203125" style="4" customWidth="1"/>
    <col min="7" max="7" width="47.33203125" style="4" customWidth="1"/>
    <col min="8" max="8" width="69.88671875" style="4" customWidth="1"/>
    <col min="9" max="9" width="9.109375" style="36"/>
    <col min="10" max="16384" width="9.109375" style="4"/>
  </cols>
  <sheetData>
    <row r="1" spans="1:18" ht="15.6" x14ac:dyDescent="0.3">
      <c r="A1" s="3" t="s">
        <v>87</v>
      </c>
    </row>
    <row r="2" spans="1:18" x14ac:dyDescent="0.3">
      <c r="A2" s="5" t="s">
        <v>38</v>
      </c>
    </row>
    <row r="3" spans="1:18" ht="210" customHeight="1" x14ac:dyDescent="0.3">
      <c r="B3" s="38" t="s">
        <v>93</v>
      </c>
      <c r="C3" s="38"/>
      <c r="D3" s="38"/>
      <c r="E3" s="38"/>
      <c r="F3" s="38"/>
    </row>
    <row r="4" spans="1:18" s="1" customFormat="1" ht="57.6" customHeight="1" x14ac:dyDescent="0.3">
      <c r="A4" s="16" t="s">
        <v>0</v>
      </c>
      <c r="B4" s="16" t="s">
        <v>1</v>
      </c>
      <c r="C4" s="16" t="s">
        <v>2</v>
      </c>
      <c r="D4" s="16" t="s">
        <v>3</v>
      </c>
      <c r="E4" s="16" t="s">
        <v>4</v>
      </c>
      <c r="F4" s="16" t="s">
        <v>5</v>
      </c>
      <c r="G4" s="16" t="s">
        <v>6</v>
      </c>
      <c r="I4" s="37" t="s">
        <v>92</v>
      </c>
      <c r="J4" s="37"/>
      <c r="K4" s="37"/>
      <c r="L4" s="37"/>
      <c r="M4" s="37"/>
      <c r="N4" s="37"/>
      <c r="O4" s="37"/>
      <c r="P4" s="37"/>
      <c r="Q4" s="37"/>
      <c r="R4" s="37"/>
    </row>
    <row r="5" spans="1:18" x14ac:dyDescent="0.3">
      <c r="A5" s="17" t="s">
        <v>40</v>
      </c>
      <c r="B5" s="6"/>
      <c r="C5" s="7"/>
      <c r="D5" s="7"/>
      <c r="E5" s="7"/>
      <c r="F5" s="7"/>
      <c r="G5" s="7"/>
      <c r="I5" s="37"/>
      <c r="J5" s="37"/>
      <c r="K5" s="37"/>
      <c r="L5" s="37"/>
      <c r="M5" s="37"/>
      <c r="N5" s="37"/>
      <c r="O5" s="37"/>
      <c r="P5" s="37"/>
      <c r="Q5" s="37"/>
      <c r="R5" s="37"/>
    </row>
    <row r="6" spans="1:18" x14ac:dyDescent="0.3">
      <c r="A6" s="17" t="s">
        <v>41</v>
      </c>
      <c r="B6" s="6"/>
      <c r="C6" s="7"/>
      <c r="D6" s="8"/>
      <c r="E6" s="9"/>
      <c r="F6" s="9"/>
      <c r="G6" s="7"/>
      <c r="H6" s="4" t="s">
        <v>90</v>
      </c>
      <c r="I6" s="37"/>
      <c r="J6" s="37"/>
      <c r="K6" s="37"/>
      <c r="L6" s="37"/>
      <c r="M6" s="37"/>
      <c r="N6" s="37"/>
      <c r="O6" s="37"/>
      <c r="P6" s="37"/>
      <c r="Q6" s="37"/>
      <c r="R6" s="37"/>
    </row>
    <row r="7" spans="1:18" ht="145.80000000000001" customHeight="1" x14ac:dyDescent="0.3">
      <c r="A7" s="6" t="s">
        <v>7</v>
      </c>
      <c r="B7" s="2" t="s">
        <v>88</v>
      </c>
      <c r="C7" s="6" t="s">
        <v>14</v>
      </c>
      <c r="D7" s="19">
        <v>26</v>
      </c>
      <c r="E7" s="18">
        <v>45</v>
      </c>
      <c r="F7" s="10">
        <f>D7*E7</f>
        <v>1170</v>
      </c>
      <c r="G7" s="13" t="s">
        <v>95</v>
      </c>
      <c r="H7" s="1" t="s">
        <v>91</v>
      </c>
      <c r="I7" s="37"/>
      <c r="J7" s="37"/>
      <c r="K7" s="37"/>
      <c r="L7" s="37"/>
      <c r="M7" s="37"/>
      <c r="N7" s="37"/>
      <c r="O7" s="37"/>
      <c r="P7" s="37"/>
      <c r="Q7" s="37"/>
      <c r="R7" s="37"/>
    </row>
    <row r="8" spans="1:18" ht="122.25" customHeight="1" x14ac:dyDescent="0.3">
      <c r="A8" s="6" t="s">
        <v>8</v>
      </c>
      <c r="B8" s="2" t="s">
        <v>89</v>
      </c>
      <c r="C8" s="6" t="s">
        <v>86</v>
      </c>
      <c r="D8" s="19">
        <v>1</v>
      </c>
      <c r="E8" s="18">
        <v>894.28</v>
      </c>
      <c r="F8" s="10">
        <f>D8*E8</f>
        <v>894.28</v>
      </c>
      <c r="G8" s="13" t="s">
        <v>96</v>
      </c>
      <c r="H8" s="1" t="s">
        <v>94</v>
      </c>
    </row>
    <row r="9" spans="1:18" ht="122.25" customHeight="1" x14ac:dyDescent="0.3">
      <c r="A9" s="6" t="s">
        <v>9</v>
      </c>
      <c r="B9" s="2" t="s">
        <v>84</v>
      </c>
      <c r="C9" s="6" t="s">
        <v>14</v>
      </c>
      <c r="D9" s="19"/>
      <c r="E9" s="18"/>
      <c r="F9" s="10"/>
      <c r="G9" s="13" t="s">
        <v>97</v>
      </c>
    </row>
    <row r="10" spans="1:18" ht="122.25" customHeight="1" x14ac:dyDescent="0.3">
      <c r="A10" s="6" t="s">
        <v>10</v>
      </c>
      <c r="B10" s="2" t="s">
        <v>85</v>
      </c>
      <c r="C10" s="6" t="s">
        <v>86</v>
      </c>
      <c r="D10" s="19">
        <v>1</v>
      </c>
      <c r="E10" s="18"/>
      <c r="F10" s="10">
        <f>D10*E10</f>
        <v>0</v>
      </c>
      <c r="G10" s="13" t="s">
        <v>98</v>
      </c>
    </row>
    <row r="11" spans="1:18" ht="122.25" customHeight="1" x14ac:dyDescent="0.3">
      <c r="A11" s="6" t="s">
        <v>11</v>
      </c>
      <c r="B11" s="2" t="s">
        <v>84</v>
      </c>
      <c r="C11" s="6" t="s">
        <v>14</v>
      </c>
      <c r="D11" s="19"/>
      <c r="E11" s="18"/>
      <c r="F11" s="10"/>
      <c r="G11" s="13" t="s">
        <v>99</v>
      </c>
    </row>
    <row r="12" spans="1:18" ht="122.25" customHeight="1" x14ac:dyDescent="0.3">
      <c r="A12" s="6" t="s">
        <v>12</v>
      </c>
      <c r="B12" s="2" t="s">
        <v>85</v>
      </c>
      <c r="C12" s="6" t="s">
        <v>86</v>
      </c>
      <c r="D12" s="19">
        <v>1</v>
      </c>
      <c r="E12" s="18"/>
      <c r="F12" s="10">
        <f>D12*E12</f>
        <v>0</v>
      </c>
      <c r="G12" s="13" t="s">
        <v>98</v>
      </c>
    </row>
    <row r="13" spans="1:18" ht="122.25" customHeight="1" x14ac:dyDescent="0.3">
      <c r="A13" s="6" t="s">
        <v>48</v>
      </c>
      <c r="B13" s="2" t="s">
        <v>84</v>
      </c>
      <c r="C13" s="6" t="s">
        <v>14</v>
      </c>
      <c r="D13" s="19"/>
      <c r="E13" s="18"/>
      <c r="F13" s="10"/>
      <c r="G13" s="13" t="s">
        <v>99</v>
      </c>
    </row>
    <row r="14" spans="1:18" ht="122.25" customHeight="1" x14ac:dyDescent="0.3">
      <c r="A14" s="6" t="s">
        <v>49</v>
      </c>
      <c r="B14" s="2" t="s">
        <v>85</v>
      </c>
      <c r="C14" s="6" t="s">
        <v>86</v>
      </c>
      <c r="D14" s="19">
        <v>1</v>
      </c>
      <c r="E14" s="18"/>
      <c r="F14" s="10">
        <f>D14*E14</f>
        <v>0</v>
      </c>
      <c r="G14" s="13" t="s">
        <v>98</v>
      </c>
    </row>
    <row r="15" spans="1:18" ht="122.25" customHeight="1" x14ac:dyDescent="0.3">
      <c r="A15" s="6" t="s">
        <v>50</v>
      </c>
      <c r="B15" s="2" t="s">
        <v>84</v>
      </c>
      <c r="C15" s="6" t="s">
        <v>14</v>
      </c>
      <c r="D15" s="19"/>
      <c r="E15" s="18"/>
      <c r="F15" s="10"/>
      <c r="G15" s="13" t="s">
        <v>99</v>
      </c>
    </row>
    <row r="16" spans="1:18" ht="122.25" customHeight="1" x14ac:dyDescent="0.3">
      <c r="A16" s="6" t="s">
        <v>51</v>
      </c>
      <c r="B16" s="2" t="s">
        <v>85</v>
      </c>
      <c r="C16" s="6" t="s">
        <v>86</v>
      </c>
      <c r="D16" s="19">
        <v>1</v>
      </c>
      <c r="E16" s="18"/>
      <c r="F16" s="10">
        <f>D16*E16</f>
        <v>0</v>
      </c>
      <c r="G16" s="13" t="s">
        <v>98</v>
      </c>
    </row>
    <row r="17" spans="1:7" ht="122.25" customHeight="1" x14ac:dyDescent="0.3">
      <c r="A17" s="6" t="s">
        <v>52</v>
      </c>
      <c r="B17" s="2" t="s">
        <v>84</v>
      </c>
      <c r="C17" s="6" t="s">
        <v>14</v>
      </c>
      <c r="D17" s="19"/>
      <c r="E17" s="18"/>
      <c r="F17" s="10"/>
      <c r="G17" s="13" t="s">
        <v>99</v>
      </c>
    </row>
    <row r="18" spans="1:7" ht="122.25" customHeight="1" x14ac:dyDescent="0.3">
      <c r="A18" s="6" t="s">
        <v>53</v>
      </c>
      <c r="B18" s="2" t="s">
        <v>85</v>
      </c>
      <c r="C18" s="6" t="s">
        <v>86</v>
      </c>
      <c r="D18" s="19">
        <v>1</v>
      </c>
      <c r="E18" s="18"/>
      <c r="F18" s="10">
        <f>D18*E18</f>
        <v>0</v>
      </c>
      <c r="G18" s="13" t="s">
        <v>98</v>
      </c>
    </row>
    <row r="19" spans="1:7" ht="122.25" customHeight="1" x14ac:dyDescent="0.3">
      <c r="A19" s="6" t="s">
        <v>54</v>
      </c>
      <c r="B19" s="2" t="s">
        <v>84</v>
      </c>
      <c r="C19" s="6" t="s">
        <v>14</v>
      </c>
      <c r="D19" s="19"/>
      <c r="E19" s="18"/>
      <c r="F19" s="10"/>
      <c r="G19" s="13" t="s">
        <v>99</v>
      </c>
    </row>
    <row r="20" spans="1:7" ht="122.25" customHeight="1" x14ac:dyDescent="0.3">
      <c r="A20" s="6" t="s">
        <v>55</v>
      </c>
      <c r="B20" s="2" t="s">
        <v>85</v>
      </c>
      <c r="C20" s="6" t="s">
        <v>86</v>
      </c>
      <c r="D20" s="19">
        <v>1</v>
      </c>
      <c r="E20" s="18"/>
      <c r="F20" s="10">
        <f>D20*E20</f>
        <v>0</v>
      </c>
      <c r="G20" s="13" t="s">
        <v>98</v>
      </c>
    </row>
    <row r="21" spans="1:7" ht="122.25" customHeight="1" x14ac:dyDescent="0.3">
      <c r="A21" s="6" t="s">
        <v>56</v>
      </c>
      <c r="B21" s="2" t="s">
        <v>84</v>
      </c>
      <c r="C21" s="6" t="s">
        <v>14</v>
      </c>
      <c r="D21" s="19"/>
      <c r="E21" s="18"/>
      <c r="F21" s="10"/>
      <c r="G21" s="13" t="s">
        <v>99</v>
      </c>
    </row>
    <row r="22" spans="1:7" ht="122.25" customHeight="1" x14ac:dyDescent="0.3">
      <c r="A22" s="6" t="s">
        <v>57</v>
      </c>
      <c r="B22" s="2" t="s">
        <v>85</v>
      </c>
      <c r="C22" s="6" t="s">
        <v>86</v>
      </c>
      <c r="D22" s="19">
        <v>1</v>
      </c>
      <c r="E22" s="18"/>
      <c r="F22" s="10">
        <f>D22*E22</f>
        <v>0</v>
      </c>
      <c r="G22" s="13" t="s">
        <v>98</v>
      </c>
    </row>
    <row r="23" spans="1:7" ht="122.25" customHeight="1" x14ac:dyDescent="0.3">
      <c r="A23" s="6" t="s">
        <v>58</v>
      </c>
      <c r="B23" s="2" t="s">
        <v>84</v>
      </c>
      <c r="C23" s="6" t="s">
        <v>14</v>
      </c>
      <c r="D23" s="19"/>
      <c r="E23" s="18"/>
      <c r="F23" s="10"/>
      <c r="G23" s="13" t="s">
        <v>99</v>
      </c>
    </row>
    <row r="24" spans="1:7" ht="122.25" customHeight="1" x14ac:dyDescent="0.3">
      <c r="A24" s="6" t="s">
        <v>59</v>
      </c>
      <c r="B24" s="2" t="s">
        <v>85</v>
      </c>
      <c r="C24" s="6" t="s">
        <v>86</v>
      </c>
      <c r="D24" s="19">
        <v>1</v>
      </c>
      <c r="E24" s="18"/>
      <c r="F24" s="10">
        <f>D24*E24</f>
        <v>0</v>
      </c>
      <c r="G24" s="13" t="s">
        <v>98</v>
      </c>
    </row>
    <row r="25" spans="1:7" ht="122.25" customHeight="1" x14ac:dyDescent="0.3">
      <c r="A25" s="6" t="s">
        <v>60</v>
      </c>
      <c r="B25" s="2" t="s">
        <v>84</v>
      </c>
      <c r="C25" s="6" t="s">
        <v>14</v>
      </c>
      <c r="D25" s="19"/>
      <c r="E25" s="18"/>
      <c r="F25" s="10"/>
      <c r="G25" s="13" t="s">
        <v>99</v>
      </c>
    </row>
    <row r="26" spans="1:7" ht="122.25" customHeight="1" x14ac:dyDescent="0.3">
      <c r="A26" s="6" t="s">
        <v>61</v>
      </c>
      <c r="B26" s="2" t="s">
        <v>85</v>
      </c>
      <c r="C26" s="6" t="s">
        <v>86</v>
      </c>
      <c r="D26" s="19">
        <v>1</v>
      </c>
      <c r="E26" s="18"/>
      <c r="F26" s="10">
        <f>D26*E26</f>
        <v>0</v>
      </c>
      <c r="G26" s="13" t="s">
        <v>98</v>
      </c>
    </row>
    <row r="27" spans="1:7" ht="122.25" customHeight="1" x14ac:dyDescent="0.3">
      <c r="A27" s="6" t="s">
        <v>62</v>
      </c>
      <c r="B27" s="2" t="s">
        <v>84</v>
      </c>
      <c r="C27" s="6" t="s">
        <v>14</v>
      </c>
      <c r="D27" s="19"/>
      <c r="E27" s="18"/>
      <c r="F27" s="10"/>
      <c r="G27" s="13" t="s">
        <v>99</v>
      </c>
    </row>
    <row r="28" spans="1:7" ht="122.25" customHeight="1" x14ac:dyDescent="0.3">
      <c r="A28" s="6" t="s">
        <v>63</v>
      </c>
      <c r="B28" s="2" t="s">
        <v>85</v>
      </c>
      <c r="C28" s="6" t="s">
        <v>86</v>
      </c>
      <c r="D28" s="19">
        <v>1</v>
      </c>
      <c r="E28" s="18"/>
      <c r="F28" s="10">
        <f>D28*E28</f>
        <v>0</v>
      </c>
      <c r="G28" s="13" t="s">
        <v>98</v>
      </c>
    </row>
    <row r="29" spans="1:7" ht="122.25" customHeight="1" x14ac:dyDescent="0.3">
      <c r="A29" s="6" t="s">
        <v>64</v>
      </c>
      <c r="B29" s="2" t="s">
        <v>84</v>
      </c>
      <c r="C29" s="6" t="s">
        <v>14</v>
      </c>
      <c r="D29" s="19"/>
      <c r="E29" s="18"/>
      <c r="F29" s="10"/>
      <c r="G29" s="13" t="s">
        <v>99</v>
      </c>
    </row>
    <row r="30" spans="1:7" ht="122.25" customHeight="1" x14ac:dyDescent="0.3">
      <c r="A30" s="6" t="s">
        <v>65</v>
      </c>
      <c r="B30" s="2" t="s">
        <v>85</v>
      </c>
      <c r="C30" s="6" t="s">
        <v>86</v>
      </c>
      <c r="D30" s="19">
        <v>1</v>
      </c>
      <c r="E30" s="18"/>
      <c r="F30" s="10">
        <f>D30*E30</f>
        <v>0</v>
      </c>
      <c r="G30" s="13" t="s">
        <v>98</v>
      </c>
    </row>
    <row r="31" spans="1:7" ht="122.25" customHeight="1" x14ac:dyDescent="0.3">
      <c r="A31" s="6" t="s">
        <v>66</v>
      </c>
      <c r="B31" s="2" t="s">
        <v>84</v>
      </c>
      <c r="C31" s="6" t="s">
        <v>14</v>
      </c>
      <c r="D31" s="19"/>
      <c r="E31" s="18"/>
      <c r="F31" s="10"/>
      <c r="G31" s="13" t="s">
        <v>99</v>
      </c>
    </row>
    <row r="32" spans="1:7" ht="122.25" customHeight="1" x14ac:dyDescent="0.3">
      <c r="A32" s="6" t="s">
        <v>67</v>
      </c>
      <c r="B32" s="2" t="s">
        <v>85</v>
      </c>
      <c r="C32" s="6" t="s">
        <v>86</v>
      </c>
      <c r="D32" s="19">
        <v>1</v>
      </c>
      <c r="E32" s="18"/>
      <c r="F32" s="10">
        <f>D32*E32</f>
        <v>0</v>
      </c>
      <c r="G32" s="13" t="s">
        <v>98</v>
      </c>
    </row>
    <row r="33" spans="1:7" ht="122.25" customHeight="1" x14ac:dyDescent="0.3">
      <c r="A33" s="6" t="s">
        <v>68</v>
      </c>
      <c r="B33" s="2" t="s">
        <v>84</v>
      </c>
      <c r="C33" s="6" t="s">
        <v>14</v>
      </c>
      <c r="D33" s="19"/>
      <c r="E33" s="18"/>
      <c r="F33" s="10"/>
      <c r="G33" s="13" t="s">
        <v>99</v>
      </c>
    </row>
    <row r="34" spans="1:7" ht="122.25" customHeight="1" x14ac:dyDescent="0.3">
      <c r="A34" s="6" t="s">
        <v>69</v>
      </c>
      <c r="B34" s="2" t="s">
        <v>85</v>
      </c>
      <c r="C34" s="6" t="s">
        <v>86</v>
      </c>
      <c r="D34" s="19">
        <v>1</v>
      </c>
      <c r="E34" s="18"/>
      <c r="F34" s="10">
        <f>D34*E34</f>
        <v>0</v>
      </c>
      <c r="G34" s="13" t="s">
        <v>98</v>
      </c>
    </row>
    <row r="35" spans="1:7" ht="122.25" customHeight="1" x14ac:dyDescent="0.3">
      <c r="A35" s="6" t="s">
        <v>70</v>
      </c>
      <c r="B35" s="2" t="s">
        <v>84</v>
      </c>
      <c r="C35" s="6" t="s">
        <v>14</v>
      </c>
      <c r="D35" s="19"/>
      <c r="E35" s="18"/>
      <c r="F35" s="10"/>
      <c r="G35" s="13" t="s">
        <v>99</v>
      </c>
    </row>
    <row r="36" spans="1:7" ht="122.25" customHeight="1" x14ac:dyDescent="0.3">
      <c r="A36" s="6" t="s">
        <v>71</v>
      </c>
      <c r="B36" s="2" t="s">
        <v>85</v>
      </c>
      <c r="C36" s="6" t="s">
        <v>86</v>
      </c>
      <c r="D36" s="19">
        <v>1</v>
      </c>
      <c r="E36" s="18"/>
      <c r="F36" s="10">
        <f>D36*E36</f>
        <v>0</v>
      </c>
      <c r="G36" s="13" t="s">
        <v>98</v>
      </c>
    </row>
    <row r="37" spans="1:7" ht="122.25" customHeight="1" x14ac:dyDescent="0.3">
      <c r="A37" s="6" t="s">
        <v>72</v>
      </c>
      <c r="B37" s="2" t="s">
        <v>84</v>
      </c>
      <c r="C37" s="6" t="s">
        <v>14</v>
      </c>
      <c r="D37" s="19"/>
      <c r="E37" s="18"/>
      <c r="F37" s="10"/>
      <c r="G37" s="13" t="s">
        <v>99</v>
      </c>
    </row>
    <row r="38" spans="1:7" ht="122.25" customHeight="1" x14ac:dyDescent="0.3">
      <c r="A38" s="6" t="s">
        <v>73</v>
      </c>
      <c r="B38" s="2" t="s">
        <v>85</v>
      </c>
      <c r="C38" s="6" t="s">
        <v>86</v>
      </c>
      <c r="D38" s="19">
        <v>1</v>
      </c>
      <c r="E38" s="18"/>
      <c r="F38" s="10">
        <f>D38*E38</f>
        <v>0</v>
      </c>
      <c r="G38" s="13" t="s">
        <v>98</v>
      </c>
    </row>
    <row r="39" spans="1:7" ht="122.25" customHeight="1" x14ac:dyDescent="0.3">
      <c r="A39" s="6" t="s">
        <v>74</v>
      </c>
      <c r="B39" s="2" t="s">
        <v>84</v>
      </c>
      <c r="C39" s="6" t="s">
        <v>14</v>
      </c>
      <c r="D39" s="19"/>
      <c r="E39" s="18"/>
      <c r="F39" s="10"/>
      <c r="G39" s="13" t="s">
        <v>99</v>
      </c>
    </row>
    <row r="40" spans="1:7" ht="122.25" customHeight="1" x14ac:dyDescent="0.3">
      <c r="A40" s="6" t="s">
        <v>75</v>
      </c>
      <c r="B40" s="2" t="s">
        <v>85</v>
      </c>
      <c r="C40" s="6" t="s">
        <v>86</v>
      </c>
      <c r="D40" s="19">
        <v>1</v>
      </c>
      <c r="E40" s="18"/>
      <c r="F40" s="10">
        <f>D40*E40</f>
        <v>0</v>
      </c>
      <c r="G40" s="13" t="s">
        <v>98</v>
      </c>
    </row>
    <row r="41" spans="1:7" ht="122.25" customHeight="1" x14ac:dyDescent="0.3">
      <c r="A41" s="6" t="s">
        <v>76</v>
      </c>
      <c r="B41" s="2" t="s">
        <v>84</v>
      </c>
      <c r="C41" s="6" t="s">
        <v>14</v>
      </c>
      <c r="D41" s="19"/>
      <c r="E41" s="18"/>
      <c r="F41" s="10"/>
      <c r="G41" s="13" t="s">
        <v>99</v>
      </c>
    </row>
    <row r="42" spans="1:7" ht="122.25" customHeight="1" x14ac:dyDescent="0.3">
      <c r="A42" s="6" t="s">
        <v>77</v>
      </c>
      <c r="B42" s="2" t="s">
        <v>85</v>
      </c>
      <c r="C42" s="6" t="s">
        <v>86</v>
      </c>
      <c r="D42" s="19">
        <v>1</v>
      </c>
      <c r="E42" s="18"/>
      <c r="F42" s="10">
        <f>D42*E42</f>
        <v>0</v>
      </c>
      <c r="G42" s="13" t="s">
        <v>98</v>
      </c>
    </row>
    <row r="43" spans="1:7" ht="122.25" customHeight="1" x14ac:dyDescent="0.3">
      <c r="A43" s="6" t="s">
        <v>78</v>
      </c>
      <c r="B43" s="2" t="s">
        <v>84</v>
      </c>
      <c r="C43" s="6" t="s">
        <v>14</v>
      </c>
      <c r="D43" s="19"/>
      <c r="E43" s="18"/>
      <c r="F43" s="10"/>
      <c r="G43" s="13" t="s">
        <v>99</v>
      </c>
    </row>
    <row r="44" spans="1:7" ht="122.25" customHeight="1" x14ac:dyDescent="0.3">
      <c r="A44" s="6" t="s">
        <v>79</v>
      </c>
      <c r="B44" s="2" t="s">
        <v>85</v>
      </c>
      <c r="C44" s="6" t="s">
        <v>86</v>
      </c>
      <c r="D44" s="19">
        <v>1</v>
      </c>
      <c r="E44" s="18"/>
      <c r="F44" s="10">
        <f>D44*E44</f>
        <v>0</v>
      </c>
      <c r="G44" s="13" t="s">
        <v>98</v>
      </c>
    </row>
    <row r="45" spans="1:7" ht="122.25" customHeight="1" x14ac:dyDescent="0.3">
      <c r="A45" s="6" t="s">
        <v>80</v>
      </c>
      <c r="B45" s="2" t="s">
        <v>84</v>
      </c>
      <c r="C45" s="6" t="s">
        <v>14</v>
      </c>
      <c r="D45" s="19"/>
      <c r="E45" s="18"/>
      <c r="F45" s="10"/>
      <c r="G45" s="13" t="s">
        <v>99</v>
      </c>
    </row>
    <row r="46" spans="1:7" ht="122.25" customHeight="1" x14ac:dyDescent="0.3">
      <c r="A46" s="6" t="s">
        <v>81</v>
      </c>
      <c r="B46" s="2" t="s">
        <v>85</v>
      </c>
      <c r="C46" s="6" t="s">
        <v>86</v>
      </c>
      <c r="D46" s="19">
        <v>1</v>
      </c>
      <c r="E46" s="18"/>
      <c r="F46" s="10">
        <f>D46*E46</f>
        <v>0</v>
      </c>
      <c r="G46" s="13" t="s">
        <v>98</v>
      </c>
    </row>
    <row r="47" spans="1:7" ht="122.25" customHeight="1" x14ac:dyDescent="0.3">
      <c r="A47" s="6" t="s">
        <v>82</v>
      </c>
      <c r="B47" s="2" t="s">
        <v>84</v>
      </c>
      <c r="C47" s="6" t="s">
        <v>14</v>
      </c>
      <c r="D47" s="19"/>
      <c r="E47" s="18"/>
      <c r="F47" s="10"/>
      <c r="G47" s="13" t="s">
        <v>99</v>
      </c>
    </row>
    <row r="48" spans="1:7" ht="122.25" customHeight="1" x14ac:dyDescent="0.3">
      <c r="A48" s="6" t="s">
        <v>83</v>
      </c>
      <c r="B48" s="2" t="s">
        <v>85</v>
      </c>
      <c r="C48" s="6" t="s">
        <v>86</v>
      </c>
      <c r="D48" s="19">
        <v>1</v>
      </c>
      <c r="E48" s="18"/>
      <c r="F48" s="10">
        <f>D48*E48</f>
        <v>0</v>
      </c>
      <c r="G48" s="13" t="s">
        <v>98</v>
      </c>
    </row>
    <row r="49" spans="1:7" x14ac:dyDescent="0.3">
      <c r="A49" s="17" t="s">
        <v>13</v>
      </c>
      <c r="B49" s="7"/>
      <c r="C49" s="7"/>
      <c r="D49" s="7"/>
      <c r="E49" s="7"/>
      <c r="F49" s="10">
        <f>SUM(F6:F48)</f>
        <v>2064.2799999999997</v>
      </c>
      <c r="G49" s="12"/>
    </row>
    <row r="50" spans="1:7" x14ac:dyDescent="0.3">
      <c r="A50" s="17" t="s">
        <v>42</v>
      </c>
      <c r="B50" s="6"/>
      <c r="C50" s="7"/>
      <c r="D50" s="7"/>
      <c r="E50" s="7"/>
      <c r="F50" s="7"/>
      <c r="G50" s="14"/>
    </row>
    <row r="51" spans="1:7" x14ac:dyDescent="0.3">
      <c r="A51" s="6" t="s">
        <v>7</v>
      </c>
      <c r="B51" s="11"/>
      <c r="C51" s="7"/>
      <c r="D51" s="8"/>
      <c r="E51" s="9"/>
      <c r="F51" s="10">
        <f>D51*E51</f>
        <v>0</v>
      </c>
      <c r="G51" s="35"/>
    </row>
    <row r="52" spans="1:7" x14ac:dyDescent="0.3">
      <c r="A52" s="6" t="s">
        <v>8</v>
      </c>
      <c r="B52" s="11"/>
      <c r="C52" s="7"/>
      <c r="D52" s="8"/>
      <c r="E52" s="9"/>
      <c r="F52" s="10">
        <f t="shared" ref="F52:F56" si="0">D52*E52</f>
        <v>0</v>
      </c>
      <c r="G52" s="35"/>
    </row>
    <row r="53" spans="1:7" hidden="1" x14ac:dyDescent="0.3">
      <c r="A53" s="6" t="s">
        <v>9</v>
      </c>
      <c r="B53" s="11"/>
      <c r="C53" s="7"/>
      <c r="D53" s="8"/>
      <c r="E53" s="9"/>
      <c r="F53" s="10">
        <f t="shared" si="0"/>
        <v>0</v>
      </c>
      <c r="G53" s="35"/>
    </row>
    <row r="54" spans="1:7" hidden="1" x14ac:dyDescent="0.3">
      <c r="A54" s="6" t="s">
        <v>10</v>
      </c>
      <c r="B54" s="11"/>
      <c r="C54" s="7"/>
      <c r="D54" s="8"/>
      <c r="E54" s="9"/>
      <c r="F54" s="10">
        <f t="shared" si="0"/>
        <v>0</v>
      </c>
      <c r="G54" s="35"/>
    </row>
    <row r="55" spans="1:7" hidden="1" x14ac:dyDescent="0.3">
      <c r="A55" s="6" t="s">
        <v>11</v>
      </c>
      <c r="B55" s="11"/>
      <c r="C55" s="7"/>
      <c r="D55" s="8"/>
      <c r="E55" s="9"/>
      <c r="F55" s="10">
        <f t="shared" si="0"/>
        <v>0</v>
      </c>
      <c r="G55" s="35"/>
    </row>
    <row r="56" spans="1:7" hidden="1" x14ac:dyDescent="0.3">
      <c r="A56" s="6" t="s">
        <v>12</v>
      </c>
      <c r="B56" s="11"/>
      <c r="C56" s="7"/>
      <c r="D56" s="8"/>
      <c r="E56" s="9"/>
      <c r="F56" s="10">
        <f t="shared" si="0"/>
        <v>0</v>
      </c>
      <c r="G56" s="35"/>
    </row>
    <row r="57" spans="1:7" x14ac:dyDescent="0.3">
      <c r="A57" s="17" t="s">
        <v>13</v>
      </c>
      <c r="B57" s="7"/>
      <c r="C57" s="7"/>
      <c r="D57" s="7"/>
      <c r="E57" s="7"/>
      <c r="F57" s="10">
        <f>SUM(F51:F56)</f>
        <v>0</v>
      </c>
      <c r="G57" s="35"/>
    </row>
    <row r="58" spans="1:7" x14ac:dyDescent="0.3">
      <c r="A58" s="17" t="s">
        <v>39</v>
      </c>
      <c r="B58" s="6"/>
      <c r="C58" s="7"/>
      <c r="D58" s="7"/>
      <c r="E58" s="7"/>
      <c r="F58" s="10">
        <f>F49+F57</f>
        <v>2064.2799999999997</v>
      </c>
      <c r="G58" s="12"/>
    </row>
  </sheetData>
  <mergeCells count="2">
    <mergeCell ref="I4:R7"/>
    <mergeCell ref="B3:F3"/>
  </mergeCells>
  <pageMargins left="0.7" right="0.7" top="0.75" bottom="0.75" header="0.3" footer="0.3"/>
  <pageSetup paperSize="9"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H18"/>
  <sheetViews>
    <sheetView workbookViewId="0">
      <selection activeCell="E5" sqref="E5"/>
    </sheetView>
  </sheetViews>
  <sheetFormatPr defaultColWidth="9.109375" defaultRowHeight="14.4" x14ac:dyDescent="0.3"/>
  <cols>
    <col min="1" max="1" width="9.109375" style="20"/>
    <col min="2" max="2" width="25.44140625" style="20" customWidth="1"/>
    <col min="3" max="3" width="29" style="20" customWidth="1"/>
    <col min="4" max="4" width="28.5546875" style="20" customWidth="1"/>
    <col min="5" max="5" width="63.44140625" style="20" customWidth="1"/>
    <col min="6" max="16384" width="9.109375" style="20"/>
  </cols>
  <sheetData>
    <row r="1" spans="1:8" ht="15" thickBot="1" x14ac:dyDescent="0.35">
      <c r="A1" s="15" t="s">
        <v>26</v>
      </c>
    </row>
    <row r="2" spans="1:8" ht="42" thickBot="1" x14ac:dyDescent="0.35">
      <c r="A2" s="21"/>
      <c r="B2" s="22" t="s">
        <v>15</v>
      </c>
      <c r="C2" s="22" t="s">
        <v>16</v>
      </c>
      <c r="D2" s="22" t="s">
        <v>17</v>
      </c>
    </row>
    <row r="3" spans="1:8" ht="28.2" thickBot="1" x14ac:dyDescent="0.35">
      <c r="A3" s="23" t="s">
        <v>27</v>
      </c>
      <c r="B3" s="24" t="s">
        <v>43</v>
      </c>
      <c r="C3" s="25">
        <f>'Zestawienie R-F'!F49</f>
        <v>2064.2799999999997</v>
      </c>
      <c r="D3" s="25">
        <f>C3</f>
        <v>2064.2799999999997</v>
      </c>
    </row>
    <row r="4" spans="1:8" ht="28.2" thickBot="1" x14ac:dyDescent="0.35">
      <c r="A4" s="23" t="s">
        <v>28</v>
      </c>
      <c r="B4" s="24" t="s">
        <v>44</v>
      </c>
      <c r="C4" s="33">
        <f>'Zestawienie R-F'!F57</f>
        <v>0</v>
      </c>
      <c r="D4" s="26"/>
    </row>
    <row r="5" spans="1:8" ht="28.2" thickBot="1" x14ac:dyDescent="0.35">
      <c r="A5" s="23" t="s">
        <v>29</v>
      </c>
      <c r="B5" s="24" t="s">
        <v>45</v>
      </c>
      <c r="C5" s="33"/>
      <c r="D5" s="27"/>
    </row>
    <row r="6" spans="1:8" ht="28.2" thickBot="1" x14ac:dyDescent="0.35">
      <c r="A6" s="23" t="s">
        <v>30</v>
      </c>
      <c r="B6" s="24" t="s">
        <v>13</v>
      </c>
      <c r="C6" s="25">
        <f>SUM(C3:C5)</f>
        <v>2064.2799999999997</v>
      </c>
      <c r="D6" s="25">
        <f>SUM(D3:D5)</f>
        <v>2064.2799999999997</v>
      </c>
      <c r="H6" s="34"/>
    </row>
    <row r="7" spans="1:8" ht="21.75" customHeight="1" x14ac:dyDescent="0.3">
      <c r="A7" s="41"/>
      <c r="B7" s="43" t="s">
        <v>18</v>
      </c>
      <c r="C7" s="44"/>
      <c r="D7" s="45"/>
    </row>
    <row r="8" spans="1:8" ht="32.25" customHeight="1" thickBot="1" x14ac:dyDescent="0.35">
      <c r="A8" s="42"/>
      <c r="B8" s="46" t="s">
        <v>19</v>
      </c>
      <c r="C8" s="47"/>
      <c r="D8" s="48"/>
    </row>
    <row r="9" spans="1:8" ht="15" thickBot="1" x14ac:dyDescent="0.35">
      <c r="A9" s="23"/>
      <c r="B9" s="49" t="s">
        <v>20</v>
      </c>
      <c r="C9" s="50"/>
      <c r="D9" s="24" t="s">
        <v>21</v>
      </c>
    </row>
    <row r="10" spans="1:8" ht="28.2" thickBot="1" x14ac:dyDescent="0.35">
      <c r="A10" s="23" t="s">
        <v>31</v>
      </c>
      <c r="B10" s="51"/>
      <c r="C10" s="52"/>
      <c r="D10" s="25">
        <v>0</v>
      </c>
    </row>
    <row r="11" spans="1:8" ht="28.2" thickBot="1" x14ac:dyDescent="0.35">
      <c r="A11" s="23" t="s">
        <v>32</v>
      </c>
      <c r="B11" s="51"/>
      <c r="C11" s="52"/>
      <c r="D11" s="25">
        <v>0</v>
      </c>
    </row>
    <row r="12" spans="1:8" ht="28.2" thickBot="1" x14ac:dyDescent="0.35">
      <c r="A12" s="23" t="s">
        <v>33</v>
      </c>
      <c r="B12" s="51"/>
      <c r="C12" s="52"/>
      <c r="D12" s="25">
        <v>0</v>
      </c>
    </row>
    <row r="13" spans="1:8" ht="28.2" thickBot="1" x14ac:dyDescent="0.35">
      <c r="A13" s="23" t="s">
        <v>34</v>
      </c>
      <c r="B13" s="49" t="s">
        <v>22</v>
      </c>
      <c r="C13" s="50"/>
      <c r="D13" s="25">
        <f>SUM(D10:D12)</f>
        <v>0</v>
      </c>
    </row>
    <row r="14" spans="1:8" ht="63.75" customHeight="1" thickBot="1" x14ac:dyDescent="0.35">
      <c r="A14" s="23" t="s">
        <v>35</v>
      </c>
      <c r="B14" s="49" t="s">
        <v>23</v>
      </c>
      <c r="C14" s="50"/>
      <c r="D14" s="29">
        <v>100000</v>
      </c>
    </row>
    <row r="15" spans="1:8" ht="28.2" thickBot="1" x14ac:dyDescent="0.35">
      <c r="A15" s="23" t="s">
        <v>36</v>
      </c>
      <c r="B15" s="49" t="s">
        <v>24</v>
      </c>
      <c r="C15" s="50"/>
      <c r="D15" s="25">
        <f>D14-D13</f>
        <v>100000</v>
      </c>
    </row>
    <row r="16" spans="1:8" ht="28.2" thickBot="1" x14ac:dyDescent="0.35">
      <c r="A16" s="23" t="s">
        <v>37</v>
      </c>
      <c r="B16" s="49" t="s">
        <v>46</v>
      </c>
      <c r="C16" s="50"/>
      <c r="D16" s="28">
        <v>0.8</v>
      </c>
    </row>
    <row r="17" spans="1:4" ht="28.2" thickBot="1" x14ac:dyDescent="0.35">
      <c r="A17" s="30" t="s">
        <v>37</v>
      </c>
      <c r="B17" s="31" t="s">
        <v>25</v>
      </c>
      <c r="C17" s="32"/>
      <c r="D17" s="28">
        <v>0.7</v>
      </c>
    </row>
    <row r="18" spans="1:4" ht="147.75" customHeight="1" thickBot="1" x14ac:dyDescent="0.35">
      <c r="A18" s="30" t="s">
        <v>37</v>
      </c>
      <c r="B18" s="39" t="s">
        <v>47</v>
      </c>
      <c r="C18" s="40"/>
      <c r="D18" s="25">
        <f>FLOOR((D17*D6),2)</f>
        <v>1444</v>
      </c>
    </row>
  </sheetData>
  <mergeCells count="12">
    <mergeCell ref="B18:C18"/>
    <mergeCell ref="A7:A8"/>
    <mergeCell ref="B7:D7"/>
    <mergeCell ref="B8:D8"/>
    <mergeCell ref="B9:C9"/>
    <mergeCell ref="B10:C10"/>
    <mergeCell ref="B11:C11"/>
    <mergeCell ref="B12:C12"/>
    <mergeCell ref="B13:C13"/>
    <mergeCell ref="B14:C14"/>
    <mergeCell ref="B15:C15"/>
    <mergeCell ref="B16:C16"/>
  </mergeCells>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2</vt:i4>
      </vt:variant>
    </vt:vector>
  </HeadingPairs>
  <TitlesOfParts>
    <vt:vector size="2" baseType="lpstr">
      <vt:lpstr>Zestawienie R-F</vt:lpstr>
      <vt:lpstr>Plan finansowy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esnażyk</dc:creator>
  <cp:lastModifiedBy>esnazyk</cp:lastModifiedBy>
  <dcterms:created xsi:type="dcterms:W3CDTF">2018-04-19T09:33:05Z</dcterms:created>
  <dcterms:modified xsi:type="dcterms:W3CDTF">2022-09-21T08:50:04Z</dcterms:modified>
</cp:coreProperties>
</file>